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 activeTab="4"/>
  </bookViews>
  <sheets>
    <sheet name="001" sheetId="1" r:id="rId1"/>
    <sheet name="002 " sheetId="11" r:id="rId2"/>
    <sheet name="003 " sheetId="12" r:id="rId3"/>
    <sheet name="006" sheetId="13" r:id="rId4"/>
    <sheet name="007" sheetId="17" r:id="rId5"/>
    <sheet name="032 " sheetId="15" r:id="rId6"/>
    <sheet name="113" sheetId="16" r:id="rId7"/>
  </sheets>
  <calcPr calcId="125725"/>
</workbook>
</file>

<file path=xl/calcChain.xml><?xml version="1.0" encoding="utf-8"?>
<calcChain xmlns="http://schemas.openxmlformats.org/spreadsheetml/2006/main">
  <c r="G63" i="17"/>
  <c r="F63"/>
  <c r="D63"/>
  <c r="C63"/>
  <c r="E62"/>
  <c r="E63" s="1"/>
  <c r="E30" s="1"/>
  <c r="E31" s="1"/>
  <c r="G45"/>
  <c r="F45"/>
  <c r="E45"/>
  <c r="D45"/>
  <c r="C45"/>
  <c r="G30"/>
  <c r="G31" s="1"/>
  <c r="F30"/>
  <c r="F31" s="1"/>
  <c r="D30"/>
  <c r="D31" s="1"/>
  <c r="C30"/>
  <c r="C31" s="1"/>
  <c r="G65" i="16"/>
  <c r="F65"/>
  <c r="F31" s="1"/>
  <c r="F32" s="1"/>
  <c r="D65"/>
  <c r="D31" s="1"/>
  <c r="D32" s="1"/>
  <c r="C65"/>
  <c r="E64"/>
  <c r="E65" s="1"/>
  <c r="E31" s="1"/>
  <c r="E32" s="1"/>
  <c r="E60"/>
  <c r="G31"/>
  <c r="G32" s="1"/>
  <c r="C31"/>
  <c r="C32" s="1"/>
  <c r="G51"/>
  <c r="F51"/>
  <c r="D51"/>
  <c r="C51"/>
  <c r="E50"/>
  <c r="E51" s="1"/>
  <c r="E45"/>
  <c r="G49" i="15" l="1"/>
  <c r="F49"/>
  <c r="D49"/>
  <c r="C49"/>
  <c r="E48"/>
  <c r="E49" s="1"/>
  <c r="G30"/>
  <c r="G31" s="1"/>
  <c r="F30"/>
  <c r="F31" s="1"/>
  <c r="D30"/>
  <c r="D31" s="1"/>
  <c r="C30"/>
  <c r="C31" s="1"/>
  <c r="E45"/>
  <c r="E44"/>
  <c r="E43"/>
  <c r="E42"/>
  <c r="E40"/>
  <c r="G67" i="13"/>
  <c r="F67"/>
  <c r="D67"/>
  <c r="C67"/>
  <c r="E66"/>
  <c r="E67" s="1"/>
  <c r="E30" i="15" l="1"/>
  <c r="E31" s="1"/>
  <c r="G45" i="13" l="1"/>
  <c r="F45"/>
  <c r="E45"/>
  <c r="D45"/>
  <c r="C45"/>
  <c r="G30"/>
  <c r="G31" s="1"/>
  <c r="F30"/>
  <c r="F31" s="1"/>
  <c r="D30"/>
  <c r="D31" s="1"/>
  <c r="C30"/>
  <c r="C31" s="1"/>
  <c r="G64" i="12"/>
  <c r="F64"/>
  <c r="D64"/>
  <c r="C64"/>
  <c r="E63"/>
  <c r="E64" s="1"/>
  <c r="G45"/>
  <c r="G31" s="1"/>
  <c r="G32" s="1"/>
  <c r="F45"/>
  <c r="E45"/>
  <c r="D45"/>
  <c r="C45"/>
  <c r="C31" s="1"/>
  <c r="C32" s="1"/>
  <c r="G60" i="11"/>
  <c r="F60"/>
  <c r="D60"/>
  <c r="C60"/>
  <c r="E59"/>
  <c r="E60" s="1"/>
  <c r="G45"/>
  <c r="F45"/>
  <c r="E45"/>
  <c r="D45"/>
  <c r="C45"/>
  <c r="G31"/>
  <c r="G32" s="1"/>
  <c r="F31"/>
  <c r="F32" s="1"/>
  <c r="E31"/>
  <c r="E32" s="1"/>
  <c r="D31"/>
  <c r="D32" s="1"/>
  <c r="C31"/>
  <c r="C32" s="1"/>
  <c r="E30" i="13" l="1"/>
  <c r="E31" s="1"/>
  <c r="F31" i="12"/>
  <c r="F32" s="1"/>
  <c r="D31"/>
  <c r="D32" s="1"/>
  <c r="E31"/>
  <c r="E32" s="1"/>
  <c r="C63" i="1" l="1"/>
  <c r="D63"/>
  <c r="E63"/>
  <c r="F63"/>
  <c r="G63"/>
  <c r="E80"/>
  <c r="E81" s="1"/>
  <c r="C81"/>
  <c r="D81"/>
  <c r="F81"/>
  <c r="G81"/>
  <c r="F30" l="1"/>
  <c r="F31" s="1"/>
  <c r="G30"/>
  <c r="G31" s="1"/>
  <c r="C30"/>
  <c r="C31" s="1"/>
  <c r="D30"/>
  <c r="D31" s="1"/>
  <c r="E30"/>
  <c r="E31" s="1"/>
</calcChain>
</file>

<file path=xl/sharedStrings.xml><?xml version="1.0" encoding="utf-8"?>
<sst xmlns="http://schemas.openxmlformats.org/spreadsheetml/2006/main" count="835" uniqueCount="177">
  <si>
    <t>Бюджеттiк бағдарламаның нормативтiк құқықтық негiзi</t>
  </si>
  <si>
    <t xml:space="preserve"> 2014 жылдың 3 шілдедегі  №228-V  "Дене шынықтыру және спорт туралы Қазақстан Республикасының заңы", Қазақстан Республикасының 2008 жылғы 4 желтоқсандағы №95-IV Бюджет кодексі, "Қазақстан Республикасының Бірыңғай бюджеттік сыныптамасының кейбір мәселелері" туралы Қазақстан Республикасы Қаржы министрінің 2014 жылғы 18 қыркүйектегі №403 бұйрығы</t>
  </si>
  <si>
    <t>Бюджеттiк бағдарламаның сипаттамасы (негiздемесі)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</si>
  <si>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тереңдету, басқару жүйесін жетілдіру, азаматтардың өтініштерін қарау.</t>
  </si>
  <si>
    <t>Бюджеттiк бағдарламаның түрi</t>
  </si>
  <si>
    <t>мемлекеттiк басқару деңгейiне байланысты</t>
  </si>
  <si>
    <t>облыстық</t>
  </si>
  <si>
    <t>мазмұнына байланысты</t>
  </si>
  <si>
    <t>мемлекеттік функцияларды, өкілеттіктерді жүзеге асыру және олардан туындайтын мемлекеттік қызметтерді көрсету</t>
  </si>
  <si>
    <t>iске асыру тәсiлiне қарай</t>
  </si>
  <si>
    <t>жеке</t>
  </si>
  <si>
    <t>ағымдағы/даму</t>
  </si>
  <si>
    <t>ағымдағы</t>
  </si>
  <si>
    <t>Бюджеттiк бағдарламаның мақсаты</t>
  </si>
  <si>
    <t>Бюджеттiк бағдарламаның мiндеттерi</t>
  </si>
  <si>
    <t>Жамбыл облысы әкімдігінің дене шынықтыру және спорт басқармасының аппаратын ұстау; дене шынықтыру спорт салаларында мемлекеттік саясатты әзірлеу; мемлекеттік қызметшілердің біліктілік талаптарына сәйкес кәсіби білімдері мен дағдыларын жаңарту және тереңдету</t>
  </si>
  <si>
    <t>Бағдарламаны iске асыру жөніндегі iс-шаралар</t>
  </si>
  <si>
    <t>жоспарлы кезеңде іске асыру мерзімі</t>
  </si>
  <si>
    <t>2015 жыл</t>
  </si>
  <si>
    <t>2016 жыл</t>
  </si>
  <si>
    <t>2017 жыл</t>
  </si>
  <si>
    <t>Жамбыл облысы әкімдігінің дене шынықтыру және спорт басқармасының аппаратын ұстау</t>
  </si>
  <si>
    <t>Х</t>
  </si>
  <si>
    <t>Мемлекеттік қызметшілердің біліктілігін арттыру</t>
  </si>
  <si>
    <t>Мемлекеттік қызметшілердің іс-сапар шығындарын қамтамасыз ету</t>
  </si>
  <si>
    <t>Өзге де көрсетілетін қызметтер мен жұмыстарға қызмет көрсету</t>
  </si>
  <si>
    <t>Республикалық бюджеттен берілген нысаналы трансферттер есебінен төлемдерді жүргізу</t>
  </si>
  <si>
    <t>Жергілікті деңгейде дене шынықтыру және спорт саласындағы мемлекеттік саясатты іске асыру жөніндегі қызметтерді іске асыру</t>
  </si>
  <si>
    <t xml:space="preserve">Жергілікті деңгейде дене шынықтыру және спорт саласындағы мемлекеттік саясатты іске асыру </t>
  </si>
  <si>
    <t>Приложение 2         </t>
  </si>
  <si>
    <t>к Правилам разработки и   </t>
  </si>
  <si>
    <t>утверждения (переутверждения)</t>
  </si>
  <si>
    <t>бюджетных программ (подпрограмм)</t>
  </si>
  <si>
    <t xml:space="preserve">и требованиям к их содержанию  </t>
  </si>
  <si>
    <t xml:space="preserve">Утверждена </t>
  </si>
  <si>
    <t>приказом руководителя управления</t>
  </si>
  <si>
    <t xml:space="preserve"> физической культуры и спорта акимата </t>
  </si>
  <si>
    <t>Жамбылской области</t>
  </si>
  <si>
    <t>Бюджетная программа</t>
  </si>
  <si>
    <t>285 "Управление физической культуры и спорта акимата Жамбылской области"</t>
  </si>
  <si>
    <t xml:space="preserve">                                на  2017-2019 годы</t>
  </si>
  <si>
    <t xml:space="preserve">Код и наименование бюджетной программы:                      </t>
  </si>
  <si>
    <t>001-Услуги по реализации гогсударственной политики на местном уровне в сфере физической культуры и спорта</t>
  </si>
  <si>
    <r>
      <t xml:space="preserve">Руководитель бюджетной программы:    </t>
    </r>
    <r>
      <rPr>
        <b/>
        <sz val="11"/>
        <rFont val="Times New Roman"/>
        <family val="1"/>
        <charset val="204"/>
      </rPr>
      <t xml:space="preserve"> </t>
    </r>
  </si>
  <si>
    <t>Жунисбеков Нурбол Абдимажитович, и.о. руководителя управления спорта и физической культуры акимата Жамбылской области</t>
  </si>
  <si>
    <t>Нормативная правовая основа бюджетной программы:</t>
  </si>
  <si>
    <t>Постановление акимата Жамбылской области от 27 февраля 2014 года №45 "Об утверждении правилы коммунального государственного учреждения управления физической культуры и спорта акимата Жамбылской области"</t>
  </si>
  <si>
    <t>Вид бюджетной программы:</t>
  </si>
  <si>
    <t>в зависимости от уровня государственного управления бюджетной подпрограмме</t>
  </si>
  <si>
    <t>областной</t>
  </si>
  <si>
    <t>в зависимости от содержания</t>
  </si>
  <si>
    <t>Реализация государственных полномочии, функции, а так же оказание    государственных услуг вытекающих из них</t>
  </si>
  <si>
    <t>в зависимости от способа реализации</t>
  </si>
  <si>
    <t>индивидуальный</t>
  </si>
  <si>
    <t>текущая/развитие</t>
  </si>
  <si>
    <t>текущий</t>
  </si>
  <si>
    <t xml:space="preserve">Цель бюджетной программы: </t>
  </si>
  <si>
    <t>Обеспечение деятельности коммунального государственного учреждения</t>
  </si>
  <si>
    <t xml:space="preserve">Описание (обоснование) бюджетной программы </t>
  </si>
  <si>
    <t>Содержание штата аппарата (15 ед.), разработка государственной политики в сфере физической культуры и спорта, обновление  и углубление навыков, профессиональных знаний в соответствии квалификационным  требованиям государственных служащих,   эффективное и полное использование выделенных денежных средств.</t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</si>
  <si>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</si>
  <si>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</si>
  <si>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</si>
  <si>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</si>
  <si>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 xml:space="preserve">План текущего года
</t>
  </si>
  <si>
    <t>Плановый период</t>
  </si>
  <si>
    <t>2017 год</t>
  </si>
  <si>
    <t>2018 год</t>
  </si>
  <si>
    <t>2019 год</t>
  </si>
  <si>
    <t>тысяч тенге</t>
  </si>
  <si>
    <t>Итого расходы по бюджетной программе</t>
  </si>
  <si>
    <t xml:space="preserve">Код и наименование бюджетной подпрограммы: </t>
  </si>
  <si>
    <t>011-За счет трансфертов из республиканского бюджета</t>
  </si>
  <si>
    <t xml:space="preserve">Вид бюджетной подпрограммы: </t>
  </si>
  <si>
    <t xml:space="preserve">в зависимости от содержания: </t>
  </si>
  <si>
    <t xml:space="preserve">текущая/развития </t>
  </si>
  <si>
    <t xml:space="preserve">Описание (обоснование) бюджетной подпрограммы </t>
  </si>
  <si>
    <t xml:space="preserve">Оплата труда государственных служащих и работников работающих по трудовому договору </t>
  </si>
  <si>
    <t>Показатели прямого результата</t>
  </si>
  <si>
    <t>Отчетный 2015 год</t>
  </si>
  <si>
    <t>План текущего года</t>
  </si>
  <si>
    <t xml:space="preserve">Количество гос. служащих  охваченных дополнительной  заработной платой </t>
  </si>
  <si>
    <t>человек</t>
  </si>
  <si>
    <t xml:space="preserve">Количество работников работающих по трудовому договору (внештатные) охваченных дополнительной  заработной платой </t>
  </si>
  <si>
    <t xml:space="preserve">Расходы по бюджетной подпрограмме </t>
  </si>
  <si>
    <t>За счет средств из республиканского бюджета</t>
  </si>
  <si>
    <t>Итого расходы по бюджетной подпрограмме</t>
  </si>
  <si>
    <t xml:space="preserve">015 -За счет средств из местного бюджета </t>
  </si>
  <si>
    <t>Вид бюджетной подпрограммы:</t>
  </si>
  <si>
    <t>Эффективное и полное освоение  выделенных денежных средств на  фонд оплаты труда и соц. отчислений  служащих,  приобретение ГСМ и прочих запасов, командировочные расходы,  оплату прочих услуг и работ, прочие расходы</t>
  </si>
  <si>
    <t xml:space="preserve">Показатели прямого результата </t>
  </si>
  <si>
    <t>Содержание вне штатных сортрудников</t>
  </si>
  <si>
    <t>Количество служебных автомобилей  предусмотренных по лимиту</t>
  </si>
  <si>
    <t>число</t>
  </si>
  <si>
    <t xml:space="preserve">Количество отчетов о фин. деятельности </t>
  </si>
  <si>
    <t xml:space="preserve">Количество документооборота </t>
  </si>
  <si>
    <t>За счет средств из местного бюджета</t>
  </si>
  <si>
    <t>Количество  гос.служащих  аппарата</t>
  </si>
  <si>
    <r>
      <t xml:space="preserve"> от  " 16 " октябрь  2017 г.  </t>
    </r>
    <r>
      <rPr>
        <sz val="11"/>
        <rFont val="Times New Roman"/>
        <family val="1"/>
        <charset val="204"/>
      </rPr>
      <t xml:space="preserve"> №01-157</t>
    </r>
  </si>
  <si>
    <t>Реализация государственных полномочии, функции, а так же оказание государственных услуг вытекающих из них</t>
  </si>
  <si>
    <t>002 - Проведение спортивных соревнований на областном уровне</t>
  </si>
  <si>
    <r>
      <t xml:space="preserve">Руководитель бюджетной программы:    </t>
    </r>
    <r>
      <rPr>
        <b/>
        <sz val="11"/>
        <color theme="1"/>
        <rFont val="Times New Roman"/>
        <family val="1"/>
        <charset val="204"/>
      </rPr>
      <t xml:space="preserve"> </t>
    </r>
  </si>
  <si>
    <t>24 статья, 43 статья, 2 пункт Закона РК  №228-V от 03.07.2014 г.  "О физической культуре и спорте", "Устав  КГП ПХВ "Тараз-Арена" управления физической культуры и спорта акимата Жамбылской области утвержденный постановлением акимата Жамбылской области №44 от 27 февраля 2014 г., "Устав КГУ "Центр проведения спортивно-массовых мероприятий управления акимата Жамбылской области" утвержденный постановлением акимата Жамбылской области №236 от 28 августа 2014г.,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</si>
  <si>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Развитие массового спорта и спортивных достижений </t>
  </si>
  <si>
    <r>
      <t>Конечные результаты бюджетной программы: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</si>
  <si>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Обеспечение  увеличения охвата населения всех возрастов систематический занимающихся физической культурой и спортом  2018 г.- 28%, 2019 г. -29%, 2020 г. -30%.  Обеспечение охвата от общего количества всех юношей и подростков,  занятие  физкультурой и спортом  юношей и подросток от   7 до 18 лет  в детско -юношеских спортивных школах и спортивных клубах  физичексой подготовки  2018 г.- 12,5%, 2019 г. -13%, 2020 г. - 14%. </t>
  </si>
  <si>
    <t xml:space="preserve">Проведение  календарных спортивных мероприятий  по массовым видам спорта и участие в них.  Выплаты работникамм за обеспечение спортивных соревнований, подготовка мест проведения спортивных соревнований, аренда спортивных комплексов и автомобилей,  награждение победителей.  Финансирование в размере предусмотренных расходов  по КГКП ПХВ  "Тараз-Арена",  КГУ "Центр проведения спортиво-массовых мероприятий. </t>
  </si>
  <si>
    <t>Проведение спортивных соревнований на областном уровне</t>
  </si>
  <si>
    <t xml:space="preserve">Оплата труда гражданских  служащих </t>
  </si>
  <si>
    <t xml:space="preserve">Количество гражданских  служащих  охваченных дополнительной  заработной платой </t>
  </si>
  <si>
    <t>Эффективное и полное освоение  выделенных денежных средств на  на фонд оплаты труда и соц. отчисления, лекартсвенные средтсва, ГСМ, приобрертение прочих запасов, командировочные расходы внутри страны и за ее пределами, оплату прочих услуг и работ, прочие расходы. Финансирование расходов на проведение работ с неправительственными организациями по подготовке спортивных фестивалей в целях пропаганды массового спорта среди населения,  проведение спортивных фестивалей "Дворовые игры" и "Папа,мама и я - спортивная семья", пропаганде массового спорта известными спорсменами.</t>
  </si>
  <si>
    <t>Количество проведенных областных спортивных сорвенований</t>
  </si>
  <si>
    <t>Количество проведенных областных комплексных спортивных сорвенований</t>
  </si>
  <si>
    <t>003 - 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</si>
  <si>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Закон РК от 3 июля 2014 года №228-V "О физической культуре и спорте" статьи 10, п2, статьи 7, п8, статьи 30, п2.  "Устав КГКП "Школа высшего спортивного мастерства", "Устав КГКП " Спортивный клуб для людей с ограниченными физическими возможностями", "Устав КГКП "Футбольный клуб "Тараз", "Устав КГКП "Клуб водного поло "Айша-бибі", "Устав КГКП "Конно-спортивный клуб "Аулие-ата", "Устав КГКП "Волейбольный клуб "Тараз", "Устав КГКП "Клуб бокса "Жамбыл", "Устав КГКП "Клуб қазақ күресі"  утвержденный постановлением акимата Жамылской области.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</si>
  <si>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Конечные результаты бюджетной программы: </t>
  </si>
  <si>
    <t>Участие в международных спортивных меропрятиях,  завоевание  команд медалей  в чемпионатах,  первенствах, Кубках РК  и других международных медалей</t>
  </si>
  <si>
    <t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областных сборных команд по видам спорта  в республиканских и международных соревнованиях, создать необходимые  условия для развития и повышения мастерства спортсменов сборных команд, социальная защита спортсменов и тренеров. Финансирование в пределах предусмотренных расходов:  КГКП "Футбольный клуб "Тараз" -81 шт.ед., КГКП "Школа высшего спортивного мастерства" - 49 шт.ед.,  КГКП "Спортивный клуб для людей с ограниченными физическими возможностями"-19 шт.ед.,  КГКП "Клуб водного поло "Айша-бибі"-8 шт.ед., КГКП "Конно-спортивный клуб "Аулие-ата"-36 шт.ед., КГКП "Волейбольный клуб "Тараз" - 29,5 шт.ед., КГКП "Клуб бокса "Жамбыл"-42 шт.ед., КГКП "Клуб қазақ күресі"-25 шт.ед.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</si>
  <si>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</si>
  <si>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средства,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</si>
  <si>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 xml:space="preserve">Участие  членов областных сборных команд в республиканских соревнованиях </t>
  </si>
  <si>
    <t xml:space="preserve">Участие  членов областных сборных команд в международных соревнованиях </t>
  </si>
  <si>
    <t>Количество учебно -тренировочных сборов</t>
  </si>
  <si>
    <t>Социальная поддержка спортсменов и тренеров</t>
  </si>
  <si>
    <t>Количество областных спортивных государственных учреждений и предприятий</t>
  </si>
  <si>
    <t>Количество автомобилей</t>
  </si>
  <si>
    <t>006-Дополнительное образование для детей и юношества по спорту</t>
  </si>
  <si>
    <t>Жунисбеков Нурбол Абдимажитович, и.о. руководитель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</si>
  <si>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10, п2, статья  15, статья 7, п8.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</si>
  <si>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</t>
  </si>
  <si>
    <t>Финансирование в рамках предусмотренных расходов: КГУ "ОСДЮСШ №1- 84 шт.ед., КГУ "ОСДЮСШ №2- 79 шт.ед., КГУ "ОСДЮСШ №3- 52 шт.ед., КГУ "ОСДЮСШ №4 - 66 шт.ед., КГУ "ОСДЮСШ №5 - 85 шт.ед., КГУ "ОСДЮСШ №6- 42 шт.ед., КГУ "ОСДЮСШ №7 - 57 ште.ед., КГУ "Центр подготовки  олимпийского резерва"- 76 шт.ед.;  обеспечение подготовки  и  участие в международных соревнованиях, создание необходимых условий для развития и повышения  мастерства спортсменов сборных команд, социальная поддержка спортменов и тренеров.</t>
  </si>
  <si>
    <t>Дополнительное образование для детей и юношества по спорту</t>
  </si>
  <si>
    <t>Реализация государственных полномочии, функции, а так же оказание  государственных услуг вытекающих из них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</si>
  <si>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лекартсвенные средтсва,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расходы, а так же финансирование расходов по трансфертам для физических лиц. </t>
  </si>
  <si>
    <t>Средне-годовой контингент учеников в областных спортивных школах</t>
  </si>
  <si>
    <t>Средне-годовой контингент спортсменов в центре подготовки олимпийского резерва</t>
  </si>
  <si>
    <t>Количество учеников областных спортивных школ участвовавщих в областных соревнованиях</t>
  </si>
  <si>
    <t>Количество учеников областных спортивных школ участвовавщих в республиканских  соревнованиях</t>
  </si>
  <si>
    <t>Количество учеников областных спортивных школ участвовавщих в международных  соревнованиях</t>
  </si>
  <si>
    <t>Количество спортсменов центра подготовки олипийского резерва  участвовавщих в республиканских  соревнованиях</t>
  </si>
  <si>
    <t>Количество спортсменов центра подготовки олипийского резерва  участвовавщих в международных  соревнованиях</t>
  </si>
  <si>
    <t xml:space="preserve">Количество областных спортивных государтсвенных учреждений </t>
  </si>
  <si>
    <t>032- Капитальные расходы подведомственных государственных  учреждений и организаций</t>
  </si>
  <si>
    <t>Жунисбеков Нурбол Абдимажитович, и.о.  руководителя управления спорта и физической культуры акимата Жамбылской области</t>
  </si>
  <si>
    <t>Закон РК от 3 июля 2014 года №228-V "О физической культуре и спорте" статья 7, п1. 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</si>
  <si>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обеспечение  подведомственных государственных  учреждений и организаций основными средствами и оборудованием</t>
  </si>
  <si>
    <t>обеспечение  подведомственных государственных  учреждений и организаций основными средствами и оборудованием, текущим ремонтом.</t>
  </si>
  <si>
    <t>обеспечение  подведомственных спортивных  учреждений и предприятий управления физической культуры и спорта акиматаЖамбылской области  основными средствами и оборудованием</t>
  </si>
  <si>
    <t>Капитальные расходы подведомственных государственных  учреждений и организаций</t>
  </si>
  <si>
    <t>015-За счет трансфертов из местного бюджета</t>
  </si>
  <si>
    <t>Количество служебных автомобилей</t>
  </si>
  <si>
    <t>Количество офисной мебели</t>
  </si>
  <si>
    <t>Компьютер в комплекте, факс, принтер и др. инструменты</t>
  </si>
  <si>
    <t>Количество спортивного инвентаря</t>
  </si>
  <si>
    <t xml:space="preserve">Количество приобретенных спортивных комплексов </t>
  </si>
  <si>
    <t>Количество нематериальных активов</t>
  </si>
  <si>
    <t xml:space="preserve">Итого расходы по бюджетной подпрограмме </t>
  </si>
  <si>
    <t xml:space="preserve">       </t>
  </si>
  <si>
    <t xml:space="preserve">113-Целевые текущие трансферты из местных бюджетов </t>
  </si>
  <si>
    <t>Закон РК от 3 июля 2014 года №228-V "О физической культуре и спорте" статья 10, п2.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</si>
  <si>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>Создание  условий для занятия массовым спортом</t>
  </si>
  <si>
    <t xml:space="preserve">Создание благоприятных условий ученикам для занятий по избранному виду спорта, организация качественных учебно-тренировочных уроков, реализация физкультурно-оздоровительных работ  среди молодежи направленных на укрепление их  здоровья и всестороннего физического развития. 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</si>
  <si>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Целевые текущие трансферты из местных бюджетов </t>
  </si>
  <si>
    <t xml:space="preserve">Полное и эффективное освоение средств предусмотренных на сельские спортивные школы, а так же денежных средств выделенных на создание рабочих мест, через проведение капитальных ремонтов  </t>
  </si>
  <si>
    <t xml:space="preserve">Количество капитального ремонта спортивных объектов </t>
  </si>
  <si>
    <t xml:space="preserve">Оказание сервисных услуг </t>
  </si>
  <si>
    <t xml:space="preserve">007-Общеобразовательное обучение одаренных в спорте детей в специализированных организациях образования </t>
  </si>
  <si>
    <t>Закон РК от 3 июля 2014 года №228-V "О физической культуре и спорте" статья 10, п2, статья  15, п6.  "Устав КГУ  "Областная специализированная школе-интернат для одаренных в спорте детей" утвержденный постановлением  акимата Жамылской  области №235 от 18 июлья 2013 года. Постановление акимата Жамбылской области №358  от  21 декабря  2016 г., Решение Жамбылского областного маслихата №7-3 "Об областном бюджете на 2017-2019 годы" 9 декабря 2016 г.</t>
  </si>
  <si>
    <t xml:space="preserve"> Подготовка спортсменов олимпийского уровня из дальних районов,  реализация физкультурно-оздоровительных и воспитательных  работ,  напрвленных на укрпелению их здоровья и всестороннее  развитие.</t>
  </si>
  <si>
    <t xml:space="preserve">Подготовка олимпийского  резерва по видам спорта для сборных команд РК, организация республиканских, межународных  спортивных  мероприятий, обеспечение  участия  и подготовку международных соревнованиях, создать необходимые  условия для развития и повышения мастерства спортсменов, социальная защита спортсменов и тренеров, а так же полное и эффективное освоение выделенных денежных средств на прочие текущие расходы Финансирование в пределах предусмотренных расходов: </t>
  </si>
  <si>
    <t xml:space="preserve">Общеобразовательное обучение одаренных в спорте детей в специализированных организациях образования </t>
  </si>
  <si>
    <t xml:space="preserve">Эффективное и полное освоение  выделенных денежных средств на  на фонд оплаты труда и соц. отчисления, обяз. страхование, приобретение лекартсвенных средтсв, продуктов питания,  прочих запасов, ГСМ, оплата ком. услуг, услуг связи,  аренда помещений,  командировочные расходы внутри страны и за ее пределами, оплату прочих услуг и работ, прочие текущие расходы. </t>
  </si>
  <si>
    <t>Средне-годовой контингент учеников в областной школе-интернате</t>
  </si>
  <si>
    <t>Количество учебно-тренировочных сборов</t>
  </si>
  <si>
    <t>Количество учеников областной школы-интерната участвовавщих в республиканских соревнованиях</t>
  </si>
  <si>
    <t>Количество учеников областной школы-интерната участвовавщих в международных</t>
  </si>
  <si>
    <t>На содержание автотранспорта (аренда)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</si>
</sst>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/>
    <xf numFmtId="0" fontId="1" fillId="0" borderId="0" xfId="0" applyFont="1"/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1" fontId="1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5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1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14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0" zoomScaleNormal="70" workbookViewId="0">
      <selection activeCell="F11" sqref="F11:G11"/>
    </sheetView>
  </sheetViews>
  <sheetFormatPr defaultRowHeight="15"/>
  <cols>
    <col min="1" max="1" width="44" style="46" customWidth="1"/>
    <col min="2" max="2" width="14.28515625" style="46" customWidth="1"/>
    <col min="3" max="7" width="21.140625" style="46" customWidth="1"/>
  </cols>
  <sheetData>
    <row r="1" spans="1:9">
      <c r="F1" s="174" t="s">
        <v>29</v>
      </c>
      <c r="G1" s="174"/>
    </row>
    <row r="2" spans="1:9">
      <c r="F2" s="174" t="s">
        <v>30</v>
      </c>
      <c r="G2" s="174"/>
    </row>
    <row r="3" spans="1:9">
      <c r="D3" s="47"/>
      <c r="E3" s="47"/>
      <c r="F3" s="174" t="s">
        <v>31</v>
      </c>
      <c r="G3" s="174"/>
    </row>
    <row r="4" spans="1:9">
      <c r="F4" s="174" t="s">
        <v>32</v>
      </c>
      <c r="G4" s="174"/>
    </row>
    <row r="5" spans="1:9" s="1" customFormat="1">
      <c r="A5" s="46"/>
      <c r="B5" s="46"/>
      <c r="C5" s="46"/>
      <c r="D5" s="46"/>
      <c r="E5" s="46"/>
      <c r="F5" s="174" t="s">
        <v>33</v>
      </c>
      <c r="G5" s="174"/>
    </row>
    <row r="6" spans="1:9" s="1" customFormat="1" ht="14.25" customHeight="1">
      <c r="A6" s="46"/>
      <c r="B6" s="46"/>
      <c r="C6" s="46"/>
      <c r="D6" s="46"/>
      <c r="E6" s="46"/>
      <c r="F6" s="46"/>
      <c r="G6" s="46"/>
    </row>
    <row r="7" spans="1:9" s="1" customFormat="1" ht="14.25" customHeight="1">
      <c r="A7" s="46"/>
      <c r="B7" s="46"/>
      <c r="C7" s="46"/>
      <c r="D7" s="46"/>
      <c r="E7" s="46"/>
      <c r="F7" s="174" t="s">
        <v>34</v>
      </c>
      <c r="G7" s="174"/>
    </row>
    <row r="8" spans="1:9" s="1" customFormat="1" ht="13.5" customHeight="1">
      <c r="A8" s="46"/>
      <c r="B8" s="46"/>
      <c r="C8" s="46"/>
      <c r="D8" s="46"/>
      <c r="E8" s="46"/>
      <c r="F8" s="174" t="s">
        <v>35</v>
      </c>
      <c r="G8" s="174"/>
    </row>
    <row r="9" spans="1:9" s="1" customFormat="1" ht="14.25" customHeight="1">
      <c r="A9" s="46"/>
      <c r="B9" s="46"/>
      <c r="C9" s="46"/>
      <c r="D9" s="46"/>
      <c r="E9" s="46"/>
      <c r="F9" s="174" t="s">
        <v>36</v>
      </c>
      <c r="G9" s="174"/>
    </row>
    <row r="10" spans="1:9" s="1" customFormat="1">
      <c r="A10" s="46"/>
      <c r="B10" s="46"/>
      <c r="C10" s="46"/>
      <c r="D10" s="46"/>
      <c r="E10" s="46"/>
      <c r="F10" s="174" t="s">
        <v>37</v>
      </c>
      <c r="G10" s="174"/>
    </row>
    <row r="11" spans="1:9" s="1" customFormat="1">
      <c r="A11" s="46"/>
      <c r="B11" s="46"/>
      <c r="C11" s="46"/>
      <c r="D11" s="46"/>
      <c r="E11" s="46"/>
      <c r="F11" s="175" t="s">
        <v>98</v>
      </c>
      <c r="G11" s="175"/>
      <c r="I11" s="12"/>
    </row>
    <row r="12" spans="1:9" s="1" customFormat="1" ht="18.75">
      <c r="A12" s="172" t="s">
        <v>38</v>
      </c>
      <c r="B12" s="172"/>
      <c r="C12" s="172"/>
      <c r="D12" s="172"/>
      <c r="E12" s="172"/>
      <c r="F12" s="172"/>
      <c r="G12" s="172"/>
    </row>
    <row r="13" spans="1:9" s="1" customFormat="1" ht="18.75">
      <c r="A13" s="172" t="s">
        <v>39</v>
      </c>
      <c r="B13" s="172"/>
      <c r="C13" s="172"/>
      <c r="D13" s="172"/>
      <c r="E13" s="172"/>
      <c r="F13" s="172"/>
      <c r="G13" s="172"/>
    </row>
    <row r="14" spans="1:9" ht="18.75">
      <c r="A14" s="48"/>
      <c r="B14" s="48"/>
      <c r="C14" s="48" t="s">
        <v>40</v>
      </c>
      <c r="E14" s="48"/>
      <c r="F14" s="48"/>
      <c r="G14" s="48"/>
    </row>
    <row r="15" spans="1:9">
      <c r="A15" s="173"/>
      <c r="B15" s="173"/>
      <c r="C15" s="173"/>
      <c r="D15" s="173"/>
      <c r="E15" s="173"/>
      <c r="F15" s="173"/>
      <c r="G15" s="173"/>
    </row>
    <row r="16" spans="1:9" s="25" customFormat="1" ht="28.9" customHeight="1">
      <c r="A16" s="49" t="s">
        <v>41</v>
      </c>
      <c r="B16" s="47"/>
      <c r="C16" s="133" t="s">
        <v>42</v>
      </c>
      <c r="D16" s="133"/>
      <c r="E16" s="133"/>
      <c r="F16" s="133"/>
      <c r="G16" s="133"/>
    </row>
    <row r="17" spans="1:7" s="25" customFormat="1" ht="31.9" customHeight="1">
      <c r="A17" s="49" t="s">
        <v>43</v>
      </c>
      <c r="B17" s="50"/>
      <c r="C17" s="133" t="s">
        <v>44</v>
      </c>
      <c r="D17" s="133"/>
      <c r="E17" s="133"/>
      <c r="F17" s="133"/>
      <c r="G17" s="133"/>
    </row>
    <row r="18" spans="1:7" s="26" customFormat="1" ht="30.75" customHeight="1">
      <c r="A18" s="51" t="s">
        <v>45</v>
      </c>
      <c r="B18" s="52"/>
      <c r="C18" s="133" t="s">
        <v>46</v>
      </c>
      <c r="D18" s="133"/>
      <c r="E18" s="133"/>
      <c r="F18" s="133"/>
      <c r="G18" s="133"/>
    </row>
    <row r="19" spans="1:7" s="25" customFormat="1" ht="15" customHeight="1">
      <c r="A19" s="46" t="s">
        <v>47</v>
      </c>
      <c r="B19" s="50"/>
      <c r="C19" s="50"/>
      <c r="D19" s="50"/>
      <c r="E19" s="50"/>
      <c r="F19" s="50"/>
      <c r="G19" s="50"/>
    </row>
    <row r="20" spans="1:7" s="25" customFormat="1" ht="15" customHeight="1">
      <c r="A20" s="171" t="s">
        <v>48</v>
      </c>
      <c r="B20" s="171"/>
      <c r="C20" s="165" t="s">
        <v>49</v>
      </c>
      <c r="D20" s="165"/>
      <c r="E20" s="165"/>
      <c r="F20" s="165"/>
      <c r="G20" s="165"/>
    </row>
    <row r="21" spans="1:7" s="25" customFormat="1" ht="31.15" customHeight="1">
      <c r="A21" s="53" t="s">
        <v>50</v>
      </c>
      <c r="B21" s="50"/>
      <c r="C21" s="165" t="s">
        <v>51</v>
      </c>
      <c r="D21" s="165"/>
      <c r="E21" s="165"/>
      <c r="F21" s="165"/>
      <c r="G21" s="165"/>
    </row>
    <row r="22" spans="1:7" s="25" customFormat="1">
      <c r="A22" s="53" t="s">
        <v>52</v>
      </c>
      <c r="B22" s="50"/>
      <c r="C22" s="165" t="s">
        <v>53</v>
      </c>
      <c r="D22" s="165"/>
      <c r="E22" s="165"/>
      <c r="F22" s="165"/>
      <c r="G22" s="165"/>
    </row>
    <row r="23" spans="1:7" s="25" customFormat="1">
      <c r="A23" s="53" t="s">
        <v>54</v>
      </c>
      <c r="B23" s="50"/>
      <c r="C23" s="165" t="s">
        <v>55</v>
      </c>
      <c r="D23" s="165"/>
      <c r="E23" s="165"/>
      <c r="F23" s="165"/>
      <c r="G23" s="165"/>
    </row>
    <row r="24" spans="1:7" s="25" customFormat="1" ht="28.15" customHeight="1">
      <c r="A24" s="53" t="s">
        <v>56</v>
      </c>
      <c r="B24" s="50"/>
      <c r="C24" s="133" t="s">
        <v>57</v>
      </c>
      <c r="D24" s="133"/>
      <c r="E24" s="133"/>
      <c r="F24" s="133"/>
      <c r="G24" s="50"/>
    </row>
    <row r="25" spans="1:7" s="25" customFormat="1" ht="67.5" customHeight="1">
      <c r="A25" s="53" t="s">
        <v>58</v>
      </c>
      <c r="B25" s="50"/>
      <c r="C25" s="133" t="s">
        <v>59</v>
      </c>
      <c r="D25" s="133"/>
      <c r="E25" s="133"/>
      <c r="F25" s="133"/>
      <c r="G25" s="133"/>
    </row>
    <row r="26" spans="1:7" s="25" customFormat="1" ht="15" customHeight="1">
      <c r="A26" s="46"/>
      <c r="B26" s="50"/>
      <c r="C26" s="50"/>
      <c r="D26" s="50"/>
      <c r="E26" s="50"/>
      <c r="F26" s="50"/>
      <c r="G26" s="54"/>
    </row>
    <row r="27" spans="1:7" s="25" customFormat="1" ht="15" customHeight="1">
      <c r="A27" s="166" t="s">
        <v>60</v>
      </c>
      <c r="B27" s="167"/>
      <c r="C27" s="167"/>
      <c r="D27" s="167"/>
      <c r="E27" s="167"/>
      <c r="F27" s="167"/>
      <c r="G27" s="168"/>
    </row>
    <row r="28" spans="1:7" s="25" customFormat="1" ht="15.75" customHeight="1">
      <c r="A28" s="134" t="s">
        <v>61</v>
      </c>
      <c r="B28" s="136" t="s">
        <v>62</v>
      </c>
      <c r="C28" s="136" t="s">
        <v>63</v>
      </c>
      <c r="D28" s="169" t="s">
        <v>64</v>
      </c>
      <c r="E28" s="130" t="s">
        <v>65</v>
      </c>
      <c r="F28" s="131"/>
      <c r="G28" s="132"/>
    </row>
    <row r="29" spans="1:7" s="25" customFormat="1" ht="15" customHeight="1">
      <c r="A29" s="135"/>
      <c r="B29" s="137"/>
      <c r="C29" s="137"/>
      <c r="D29" s="170"/>
      <c r="E29" s="55" t="s">
        <v>66</v>
      </c>
      <c r="F29" s="55" t="s">
        <v>67</v>
      </c>
      <c r="G29" s="55" t="s">
        <v>68</v>
      </c>
    </row>
    <row r="30" spans="1:7" s="25" customFormat="1" ht="35.25" customHeight="1">
      <c r="A30" s="56" t="s">
        <v>28</v>
      </c>
      <c r="B30" s="57" t="s">
        <v>69</v>
      </c>
      <c r="C30" s="58">
        <f>C63+C81</f>
        <v>36831</v>
      </c>
      <c r="D30" s="58">
        <f>D63+D81</f>
        <v>45545</v>
      </c>
      <c r="E30" s="58">
        <f>E63+E81</f>
        <v>46744</v>
      </c>
      <c r="F30" s="58">
        <f>F63+F81</f>
        <v>43037</v>
      </c>
      <c r="G30" s="58">
        <f>G63+G81</f>
        <v>43448</v>
      </c>
    </row>
    <row r="31" spans="1:7" s="25" customFormat="1">
      <c r="A31" s="59" t="s">
        <v>70</v>
      </c>
      <c r="B31" s="60" t="s">
        <v>69</v>
      </c>
      <c r="C31" s="61">
        <f>C30</f>
        <v>36831</v>
      </c>
      <c r="D31" s="61">
        <f>D30</f>
        <v>45545</v>
      </c>
      <c r="E31" s="61">
        <f>E30</f>
        <v>46744</v>
      </c>
      <c r="F31" s="61">
        <f>F30</f>
        <v>43037</v>
      </c>
      <c r="G31" s="61">
        <f>G30</f>
        <v>43448</v>
      </c>
    </row>
    <row r="32" spans="1:7" s="25" customFormat="1">
      <c r="A32" s="46"/>
      <c r="B32" s="50"/>
      <c r="C32" s="50"/>
      <c r="D32" s="50"/>
      <c r="E32" s="50"/>
      <c r="F32" s="50"/>
      <c r="G32" s="50"/>
    </row>
    <row r="33" spans="1:7" s="25" customFormat="1">
      <c r="A33" s="46" t="s">
        <v>71</v>
      </c>
      <c r="B33" s="47"/>
      <c r="C33" s="62" t="s">
        <v>72</v>
      </c>
      <c r="D33" s="46"/>
      <c r="E33" s="46"/>
      <c r="F33" s="46"/>
      <c r="G33" s="46"/>
    </row>
    <row r="34" spans="1:7" s="25" customFormat="1">
      <c r="A34" s="49" t="s">
        <v>73</v>
      </c>
      <c r="B34" s="50"/>
      <c r="C34" s="63"/>
      <c r="D34" s="50"/>
      <c r="E34" s="46"/>
      <c r="F34" s="46"/>
      <c r="G34" s="46"/>
    </row>
    <row r="35" spans="1:7" s="25" customFormat="1" ht="35.450000000000003" customHeight="1">
      <c r="A35" s="49" t="s">
        <v>74</v>
      </c>
      <c r="B35" s="50"/>
      <c r="C35" s="133" t="s">
        <v>51</v>
      </c>
      <c r="D35" s="133"/>
      <c r="E35" s="133"/>
      <c r="F35" s="133"/>
      <c r="G35" s="133"/>
    </row>
    <row r="36" spans="1:7" s="25" customFormat="1" ht="18.600000000000001" customHeight="1">
      <c r="A36" s="49" t="s">
        <v>75</v>
      </c>
      <c r="B36" s="50"/>
      <c r="C36" s="63" t="s">
        <v>55</v>
      </c>
      <c r="D36" s="50"/>
      <c r="E36" s="46"/>
      <c r="F36" s="46"/>
      <c r="G36" s="46"/>
    </row>
    <row r="37" spans="1:7" s="25" customFormat="1" ht="19.5" customHeight="1">
      <c r="A37" s="49" t="s">
        <v>76</v>
      </c>
      <c r="B37" s="50"/>
      <c r="C37" s="133" t="s">
        <v>77</v>
      </c>
      <c r="D37" s="133"/>
      <c r="E37" s="133"/>
      <c r="F37" s="133"/>
      <c r="G37" s="133"/>
    </row>
    <row r="38" spans="1:7" s="25" customFormat="1" ht="15" customHeight="1">
      <c r="A38" s="49"/>
      <c r="B38" s="47"/>
      <c r="C38" s="46"/>
      <c r="D38" s="46"/>
      <c r="E38" s="46"/>
      <c r="F38" s="46"/>
      <c r="G38" s="46"/>
    </row>
    <row r="39" spans="1:7" s="25" customFormat="1" ht="15" hidden="1" customHeight="1">
      <c r="A39" s="146" t="s">
        <v>0</v>
      </c>
      <c r="B39" s="147"/>
      <c r="C39" s="147"/>
      <c r="D39" s="148"/>
      <c r="E39" s="149" t="s">
        <v>1</v>
      </c>
      <c r="F39" s="150"/>
      <c r="G39" s="151"/>
    </row>
    <row r="40" spans="1:7" s="25" customFormat="1" ht="15" hidden="1" customHeight="1">
      <c r="A40" s="146" t="s">
        <v>2</v>
      </c>
      <c r="B40" s="147"/>
      <c r="C40" s="147"/>
      <c r="D40" s="148"/>
      <c r="E40" s="149" t="s">
        <v>3</v>
      </c>
      <c r="F40" s="150"/>
      <c r="G40" s="151"/>
    </row>
    <row r="41" spans="1:7" s="25" customFormat="1" ht="45" hidden="1" customHeight="1">
      <c r="A41" s="152" t="s">
        <v>4</v>
      </c>
      <c r="B41" s="153"/>
      <c r="C41" s="153"/>
      <c r="D41" s="154"/>
      <c r="E41" s="56" t="s">
        <v>5</v>
      </c>
      <c r="F41" s="161" t="s">
        <v>6</v>
      </c>
      <c r="G41" s="162"/>
    </row>
    <row r="42" spans="1:7" s="25" customFormat="1" ht="30" hidden="1" customHeight="1">
      <c r="A42" s="158"/>
      <c r="B42" s="159"/>
      <c r="C42" s="159"/>
      <c r="D42" s="160"/>
      <c r="E42" s="56" t="s">
        <v>7</v>
      </c>
      <c r="F42" s="163" t="s">
        <v>8</v>
      </c>
      <c r="G42" s="164"/>
    </row>
    <row r="43" spans="1:7" s="25" customFormat="1" ht="30" hidden="1" customHeight="1">
      <c r="A43" s="158"/>
      <c r="B43" s="159"/>
      <c r="C43" s="159"/>
      <c r="D43" s="160"/>
      <c r="E43" s="56" t="s">
        <v>9</v>
      </c>
      <c r="F43" s="161" t="s">
        <v>10</v>
      </c>
      <c r="G43" s="162"/>
    </row>
    <row r="44" spans="1:7" s="25" customFormat="1" ht="15" hidden="1" customHeight="1">
      <c r="A44" s="155"/>
      <c r="B44" s="156"/>
      <c r="C44" s="156"/>
      <c r="D44" s="157"/>
      <c r="E44" s="56" t="s">
        <v>11</v>
      </c>
      <c r="F44" s="161" t="s">
        <v>12</v>
      </c>
      <c r="G44" s="162"/>
    </row>
    <row r="45" spans="1:7" s="25" customFormat="1" ht="15" hidden="1" customHeight="1">
      <c r="A45" s="146" t="s">
        <v>13</v>
      </c>
      <c r="B45" s="147"/>
      <c r="C45" s="147"/>
      <c r="D45" s="148"/>
      <c r="E45" s="149" t="s">
        <v>27</v>
      </c>
      <c r="F45" s="150"/>
      <c r="G45" s="151"/>
    </row>
    <row r="46" spans="1:7" s="25" customFormat="1" ht="15" hidden="1" customHeight="1">
      <c r="A46" s="146" t="s">
        <v>14</v>
      </c>
      <c r="B46" s="147"/>
      <c r="C46" s="147"/>
      <c r="D46" s="148"/>
      <c r="E46" s="149" t="s">
        <v>15</v>
      </c>
      <c r="F46" s="150"/>
      <c r="G46" s="151"/>
    </row>
    <row r="47" spans="1:7" s="25" customFormat="1" ht="15" hidden="1" customHeight="1">
      <c r="A47" s="152" t="s">
        <v>16</v>
      </c>
      <c r="B47" s="153"/>
      <c r="C47" s="153"/>
      <c r="D47" s="154"/>
      <c r="E47" s="130" t="s">
        <v>17</v>
      </c>
      <c r="F47" s="131"/>
      <c r="G47" s="132"/>
    </row>
    <row r="48" spans="1:7" s="25" customFormat="1" ht="15" hidden="1" customHeight="1">
      <c r="A48" s="155"/>
      <c r="B48" s="156"/>
      <c r="C48" s="156"/>
      <c r="D48" s="157"/>
      <c r="E48" s="60" t="s">
        <v>18</v>
      </c>
      <c r="F48" s="60" t="s">
        <v>19</v>
      </c>
      <c r="G48" s="60" t="s">
        <v>20</v>
      </c>
    </row>
    <row r="49" spans="1:7" s="25" customFormat="1" ht="15" hidden="1" customHeight="1">
      <c r="A49" s="143" t="s">
        <v>21</v>
      </c>
      <c r="B49" s="144"/>
      <c r="C49" s="144"/>
      <c r="D49" s="145"/>
      <c r="E49" s="57" t="s">
        <v>22</v>
      </c>
      <c r="F49" s="57" t="s">
        <v>22</v>
      </c>
      <c r="G49" s="57" t="s">
        <v>22</v>
      </c>
    </row>
    <row r="50" spans="1:7" s="25" customFormat="1" ht="15" hidden="1" customHeight="1">
      <c r="A50" s="143" t="s">
        <v>23</v>
      </c>
      <c r="B50" s="144"/>
      <c r="C50" s="144"/>
      <c r="D50" s="145"/>
      <c r="E50" s="57" t="s">
        <v>22</v>
      </c>
      <c r="F50" s="57" t="s">
        <v>22</v>
      </c>
      <c r="G50" s="57" t="s">
        <v>22</v>
      </c>
    </row>
    <row r="51" spans="1:7" s="25" customFormat="1" ht="15" hidden="1" customHeight="1">
      <c r="A51" s="143" t="s">
        <v>24</v>
      </c>
      <c r="B51" s="144"/>
      <c r="C51" s="144"/>
      <c r="D51" s="145"/>
      <c r="E51" s="57" t="s">
        <v>22</v>
      </c>
      <c r="F51" s="57" t="s">
        <v>22</v>
      </c>
      <c r="G51" s="57" t="s">
        <v>22</v>
      </c>
    </row>
    <row r="52" spans="1:7" s="25" customFormat="1" ht="15" hidden="1" customHeight="1">
      <c r="A52" s="143" t="s">
        <v>25</v>
      </c>
      <c r="B52" s="144"/>
      <c r="C52" s="144"/>
      <c r="D52" s="145"/>
      <c r="E52" s="57" t="s">
        <v>22</v>
      </c>
      <c r="F52" s="57" t="s">
        <v>22</v>
      </c>
      <c r="G52" s="57" t="s">
        <v>22</v>
      </c>
    </row>
    <row r="53" spans="1:7" s="25" customFormat="1" ht="15" hidden="1" customHeight="1">
      <c r="A53" s="143" t="s">
        <v>26</v>
      </c>
      <c r="B53" s="144"/>
      <c r="C53" s="144"/>
      <c r="D53" s="145"/>
      <c r="E53" s="57" t="s">
        <v>22</v>
      </c>
      <c r="F53" s="57" t="s">
        <v>22</v>
      </c>
      <c r="G53" s="57" t="s">
        <v>22</v>
      </c>
    </row>
    <row r="54" spans="1:7" s="25" customFormat="1" ht="15" hidden="1" customHeight="1">
      <c r="A54" s="140">
        <v>1</v>
      </c>
      <c r="B54" s="141"/>
      <c r="C54" s="141"/>
      <c r="D54" s="142"/>
      <c r="E54" s="64">
        <v>2</v>
      </c>
      <c r="F54" s="64">
        <v>3</v>
      </c>
      <c r="G54" s="64">
        <v>4</v>
      </c>
    </row>
    <row r="55" spans="1:7" s="25" customFormat="1" ht="15" hidden="1" customHeight="1">
      <c r="A55" s="64"/>
      <c r="B55" s="64"/>
      <c r="C55" s="65"/>
      <c r="D55" s="64"/>
      <c r="E55" s="64"/>
      <c r="F55" s="64"/>
      <c r="G55" s="64"/>
    </row>
    <row r="56" spans="1:7" s="25" customFormat="1" ht="15.75" customHeight="1">
      <c r="A56" s="136" t="s">
        <v>78</v>
      </c>
      <c r="B56" s="136" t="s">
        <v>62</v>
      </c>
      <c r="C56" s="136" t="s">
        <v>79</v>
      </c>
      <c r="D56" s="136" t="s">
        <v>80</v>
      </c>
      <c r="E56" s="130" t="s">
        <v>65</v>
      </c>
      <c r="F56" s="131"/>
      <c r="G56" s="132"/>
    </row>
    <row r="57" spans="1:7" s="25" customFormat="1" ht="27.75" customHeight="1">
      <c r="A57" s="137"/>
      <c r="B57" s="137"/>
      <c r="C57" s="137"/>
      <c r="D57" s="137"/>
      <c r="E57" s="55" t="s">
        <v>66</v>
      </c>
      <c r="F57" s="55" t="s">
        <v>67</v>
      </c>
      <c r="G57" s="55" t="s">
        <v>68</v>
      </c>
    </row>
    <row r="58" spans="1:7" s="25" customFormat="1" ht="15" customHeight="1">
      <c r="A58" s="66" t="s">
        <v>81</v>
      </c>
      <c r="B58" s="64" t="s">
        <v>82</v>
      </c>
      <c r="C58" s="64">
        <v>0</v>
      </c>
      <c r="D58" s="64">
        <v>15</v>
      </c>
      <c r="E58" s="64">
        <v>0</v>
      </c>
      <c r="F58" s="64">
        <v>0</v>
      </c>
      <c r="G58" s="64">
        <v>0</v>
      </c>
    </row>
    <row r="59" spans="1:7" s="25" customFormat="1" ht="48" customHeight="1">
      <c r="A59" s="66" t="s">
        <v>83</v>
      </c>
      <c r="B59" s="64" t="s">
        <v>82</v>
      </c>
      <c r="C59" s="64">
        <v>12</v>
      </c>
      <c r="D59" s="64">
        <v>9</v>
      </c>
      <c r="E59" s="64">
        <v>0</v>
      </c>
      <c r="F59" s="64">
        <v>0</v>
      </c>
      <c r="G59" s="64">
        <v>0</v>
      </c>
    </row>
    <row r="60" spans="1:7" s="25" customFormat="1" ht="21.75" customHeight="1">
      <c r="A60" s="134" t="s">
        <v>84</v>
      </c>
      <c r="B60" s="136" t="s">
        <v>62</v>
      </c>
      <c r="C60" s="136" t="s">
        <v>79</v>
      </c>
      <c r="D60" s="136" t="s">
        <v>80</v>
      </c>
      <c r="E60" s="130" t="s">
        <v>65</v>
      </c>
      <c r="F60" s="131"/>
      <c r="G60" s="132"/>
    </row>
    <row r="61" spans="1:7" s="25" customFormat="1" ht="20.25" customHeight="1">
      <c r="A61" s="135"/>
      <c r="B61" s="137"/>
      <c r="C61" s="137"/>
      <c r="D61" s="137"/>
      <c r="E61" s="55" t="s">
        <v>66</v>
      </c>
      <c r="F61" s="55" t="s">
        <v>67</v>
      </c>
      <c r="G61" s="55" t="s">
        <v>68</v>
      </c>
    </row>
    <row r="62" spans="1:7" s="25" customFormat="1" ht="18.75" customHeight="1">
      <c r="A62" s="66" t="s">
        <v>85</v>
      </c>
      <c r="B62" s="57" t="s">
        <v>69</v>
      </c>
      <c r="C62" s="64">
        <v>479</v>
      </c>
      <c r="D62" s="64">
        <v>8826</v>
      </c>
      <c r="E62" s="64">
        <v>0</v>
      </c>
      <c r="F62" s="64">
        <v>0</v>
      </c>
      <c r="G62" s="64">
        <v>0</v>
      </c>
    </row>
    <row r="63" spans="1:7" s="26" customFormat="1" ht="30" customHeight="1">
      <c r="A63" s="67" t="s">
        <v>86</v>
      </c>
      <c r="B63" s="60" t="s">
        <v>69</v>
      </c>
      <c r="C63" s="55">
        <f>C62</f>
        <v>479</v>
      </c>
      <c r="D63" s="55">
        <f>D62</f>
        <v>8826</v>
      </c>
      <c r="E63" s="55">
        <f>E62</f>
        <v>0</v>
      </c>
      <c r="F63" s="55">
        <f>F62</f>
        <v>0</v>
      </c>
      <c r="G63" s="55">
        <f>G62</f>
        <v>0</v>
      </c>
    </row>
    <row r="64" spans="1:7" s="25" customFormat="1" ht="30" customHeight="1">
      <c r="A64" s="68"/>
      <c r="B64" s="69"/>
      <c r="C64" s="70"/>
      <c r="D64" s="70"/>
      <c r="E64" s="70"/>
      <c r="F64" s="70"/>
      <c r="G64" s="70"/>
    </row>
    <row r="65" spans="1:7" s="25" customFormat="1" ht="18.75" customHeight="1">
      <c r="A65" s="53" t="s">
        <v>71</v>
      </c>
      <c r="B65" s="47"/>
      <c r="C65" s="62" t="s">
        <v>87</v>
      </c>
      <c r="D65" s="46"/>
      <c r="E65" s="46"/>
      <c r="F65" s="46"/>
      <c r="G65" s="46"/>
    </row>
    <row r="66" spans="1:7" s="25" customFormat="1">
      <c r="A66" s="46" t="s">
        <v>88</v>
      </c>
      <c r="B66" s="50"/>
      <c r="C66" s="63"/>
      <c r="D66" s="50"/>
      <c r="E66" s="46"/>
      <c r="F66" s="46"/>
      <c r="G66" s="46"/>
    </row>
    <row r="67" spans="1:7" s="25" customFormat="1" ht="30" customHeight="1">
      <c r="A67" s="49" t="s">
        <v>74</v>
      </c>
      <c r="B67" s="50"/>
      <c r="C67" s="133" t="s">
        <v>99</v>
      </c>
      <c r="D67" s="133"/>
      <c r="E67" s="133"/>
      <c r="F67" s="133"/>
      <c r="G67" s="133"/>
    </row>
    <row r="68" spans="1:7" s="25" customFormat="1" ht="21.75" customHeight="1">
      <c r="A68" s="49" t="s">
        <v>75</v>
      </c>
      <c r="B68" s="50"/>
      <c r="C68" s="63" t="s">
        <v>55</v>
      </c>
      <c r="D68" s="50"/>
      <c r="E68" s="46"/>
      <c r="F68" s="46"/>
      <c r="G68" s="46"/>
    </row>
    <row r="69" spans="1:7" s="25" customFormat="1" ht="49.5" customHeight="1">
      <c r="A69" s="49" t="s">
        <v>76</v>
      </c>
      <c r="B69" s="50"/>
      <c r="C69" s="133" t="s">
        <v>89</v>
      </c>
      <c r="D69" s="133"/>
      <c r="E69" s="133"/>
      <c r="F69" s="133"/>
      <c r="G69" s="133"/>
    </row>
    <row r="70" spans="1:7" s="25" customFormat="1" ht="15" customHeight="1">
      <c r="A70" s="46"/>
      <c r="B70" s="47"/>
      <c r="C70" s="46"/>
      <c r="D70" s="46"/>
      <c r="E70" s="46"/>
      <c r="F70" s="46"/>
      <c r="G70" s="46"/>
    </row>
    <row r="71" spans="1:7" s="25" customFormat="1" ht="26.25" customHeight="1">
      <c r="A71" s="134" t="s">
        <v>90</v>
      </c>
      <c r="B71" s="136" t="s">
        <v>62</v>
      </c>
      <c r="C71" s="136" t="s">
        <v>79</v>
      </c>
      <c r="D71" s="136" t="s">
        <v>80</v>
      </c>
      <c r="E71" s="130" t="s">
        <v>65</v>
      </c>
      <c r="F71" s="131"/>
      <c r="G71" s="132"/>
    </row>
    <row r="72" spans="1:7" s="25" customFormat="1" ht="17.25" customHeight="1">
      <c r="A72" s="135"/>
      <c r="B72" s="137"/>
      <c r="C72" s="137"/>
      <c r="D72" s="137"/>
      <c r="E72" s="55" t="s">
        <v>66</v>
      </c>
      <c r="F72" s="55" t="s">
        <v>67</v>
      </c>
      <c r="G72" s="55" t="s">
        <v>68</v>
      </c>
    </row>
    <row r="73" spans="1:7" s="25" customFormat="1" ht="20.25" customHeight="1">
      <c r="A73" s="74" t="s">
        <v>97</v>
      </c>
      <c r="B73" s="64" t="s">
        <v>82</v>
      </c>
      <c r="C73" s="11">
        <v>15</v>
      </c>
      <c r="D73" s="11">
        <v>15</v>
      </c>
      <c r="E73" s="11">
        <v>15</v>
      </c>
      <c r="F73" s="11">
        <v>15</v>
      </c>
      <c r="G73" s="11">
        <v>15</v>
      </c>
    </row>
    <row r="74" spans="1:7" s="25" customFormat="1" ht="20.25" customHeight="1">
      <c r="A74" s="71" t="s">
        <v>91</v>
      </c>
      <c r="B74" s="64" t="s">
        <v>82</v>
      </c>
      <c r="C74" s="41">
        <v>12</v>
      </c>
      <c r="D74" s="41">
        <v>9</v>
      </c>
      <c r="E74" s="41">
        <v>9</v>
      </c>
      <c r="F74" s="41">
        <v>9</v>
      </c>
      <c r="G74" s="41">
        <v>9</v>
      </c>
    </row>
    <row r="75" spans="1:7" s="25" customFormat="1" ht="32.25" customHeight="1">
      <c r="A75" s="66" t="s">
        <v>92</v>
      </c>
      <c r="B75" s="57" t="s">
        <v>93</v>
      </c>
      <c r="C75" s="41">
        <v>3</v>
      </c>
      <c r="D75" s="41">
        <v>2</v>
      </c>
      <c r="E75" s="41">
        <v>2</v>
      </c>
      <c r="F75" s="41">
        <v>2</v>
      </c>
      <c r="G75" s="41">
        <v>2</v>
      </c>
    </row>
    <row r="76" spans="1:7" s="25" customFormat="1" ht="20.25" customHeight="1">
      <c r="A76" s="71" t="s">
        <v>94</v>
      </c>
      <c r="B76" s="57" t="s">
        <v>93</v>
      </c>
      <c r="C76" s="22">
        <v>38</v>
      </c>
      <c r="D76" s="22">
        <v>38</v>
      </c>
      <c r="E76" s="22">
        <v>38</v>
      </c>
      <c r="F76" s="22">
        <v>38</v>
      </c>
      <c r="G76" s="22">
        <v>38</v>
      </c>
    </row>
    <row r="77" spans="1:7" s="25" customFormat="1" ht="19.5" customHeight="1">
      <c r="A77" s="71" t="s">
        <v>95</v>
      </c>
      <c r="B77" s="57" t="s">
        <v>93</v>
      </c>
      <c r="C77" s="22">
        <v>4550</v>
      </c>
      <c r="D77" s="22">
        <v>4600</v>
      </c>
      <c r="E77" s="22">
        <v>4600</v>
      </c>
      <c r="F77" s="22">
        <v>4650</v>
      </c>
      <c r="G77" s="22">
        <v>4650</v>
      </c>
    </row>
    <row r="78" spans="1:7" s="25" customFormat="1" ht="15" customHeight="1">
      <c r="A78" s="138" t="s">
        <v>84</v>
      </c>
      <c r="B78" s="136" t="s">
        <v>62</v>
      </c>
      <c r="C78" s="136" t="s">
        <v>79</v>
      </c>
      <c r="D78" s="136" t="s">
        <v>80</v>
      </c>
      <c r="E78" s="130" t="s">
        <v>65</v>
      </c>
      <c r="F78" s="131"/>
      <c r="G78" s="132"/>
    </row>
    <row r="79" spans="1:7" s="25" customFormat="1" ht="24.75" customHeight="1">
      <c r="A79" s="139"/>
      <c r="B79" s="137"/>
      <c r="C79" s="137"/>
      <c r="D79" s="137"/>
      <c r="E79" s="55" t="s">
        <v>66</v>
      </c>
      <c r="F79" s="55" t="s">
        <v>67</v>
      </c>
      <c r="G79" s="55" t="s">
        <v>68</v>
      </c>
    </row>
    <row r="80" spans="1:7" s="25" customFormat="1" ht="39" customHeight="1">
      <c r="A80" s="66" t="s">
        <v>96</v>
      </c>
      <c r="B80" s="57" t="s">
        <v>69</v>
      </c>
      <c r="C80" s="72">
        <v>36352</v>
      </c>
      <c r="D80" s="72">
        <v>36719</v>
      </c>
      <c r="E80" s="72">
        <f>42844+2752+1148</f>
        <v>46744</v>
      </c>
      <c r="F80" s="72">
        <v>43037</v>
      </c>
      <c r="G80" s="72">
        <v>43448</v>
      </c>
    </row>
    <row r="81" spans="1:7" s="25" customFormat="1" ht="28.5" customHeight="1">
      <c r="A81" s="67" t="s">
        <v>86</v>
      </c>
      <c r="B81" s="57" t="s">
        <v>69</v>
      </c>
      <c r="C81" s="73">
        <f>C80</f>
        <v>36352</v>
      </c>
      <c r="D81" s="73">
        <f t="shared" ref="D81:G81" si="0">D80</f>
        <v>36719</v>
      </c>
      <c r="E81" s="73">
        <f t="shared" si="0"/>
        <v>46744</v>
      </c>
      <c r="F81" s="73">
        <f t="shared" si="0"/>
        <v>43037</v>
      </c>
      <c r="G81" s="73">
        <f t="shared" si="0"/>
        <v>43448</v>
      </c>
    </row>
    <row r="82" spans="1:7" s="25" customFormat="1" ht="15" customHeight="1">
      <c r="A82" s="46"/>
      <c r="B82" s="46"/>
      <c r="C82" s="46"/>
      <c r="D82" s="46"/>
      <c r="E82" s="46"/>
      <c r="F82" s="46"/>
      <c r="G82" s="46"/>
    </row>
    <row r="83" spans="1:7" s="25" customFormat="1" ht="15" customHeight="1">
      <c r="A83" s="46"/>
      <c r="B83" s="46"/>
      <c r="C83" s="46"/>
      <c r="D83" s="46"/>
      <c r="E83" s="46"/>
      <c r="F83" s="46"/>
      <c r="G83" s="46"/>
    </row>
    <row r="84" spans="1:7" s="25" customFormat="1" ht="15" customHeight="1">
      <c r="A84" s="46"/>
      <c r="B84" s="46"/>
      <c r="C84" s="46"/>
      <c r="D84" s="46"/>
      <c r="E84" s="46"/>
      <c r="F84" s="46"/>
      <c r="G84" s="46"/>
    </row>
    <row r="85" spans="1:7" s="25" customFormat="1" ht="15" customHeight="1">
      <c r="A85" s="46"/>
      <c r="B85" s="46"/>
      <c r="C85" s="46"/>
      <c r="D85" s="46"/>
      <c r="E85" s="46"/>
      <c r="F85" s="46"/>
      <c r="G85" s="46"/>
    </row>
    <row r="86" spans="1:7" s="25" customFormat="1" ht="15" customHeight="1">
      <c r="A86" s="46"/>
      <c r="B86" s="46"/>
      <c r="C86" s="46"/>
      <c r="D86" s="46"/>
      <c r="E86" s="46"/>
      <c r="F86" s="46"/>
      <c r="G86" s="46"/>
    </row>
    <row r="87" spans="1:7" s="25" customFormat="1" ht="15" customHeight="1">
      <c r="A87" s="46"/>
      <c r="B87" s="46"/>
      <c r="C87" s="46"/>
      <c r="D87" s="46"/>
      <c r="E87" s="46"/>
      <c r="F87" s="46"/>
      <c r="G87" s="46"/>
    </row>
    <row r="88" spans="1:7" s="25" customFormat="1" ht="24.75" customHeight="1">
      <c r="A88" s="46"/>
      <c r="B88" s="46"/>
      <c r="C88" s="46"/>
      <c r="D88" s="46"/>
      <c r="E88" s="46"/>
      <c r="F88" s="46"/>
      <c r="G88" s="46"/>
    </row>
    <row r="89" spans="1:7" s="25" customFormat="1" ht="19.5" customHeight="1">
      <c r="A89" s="46"/>
      <c r="B89" s="46"/>
      <c r="C89" s="46"/>
      <c r="D89" s="46"/>
      <c r="E89" s="46"/>
      <c r="F89" s="46"/>
      <c r="G89" s="46"/>
    </row>
    <row r="90" spans="1:7" s="25" customFormat="1" ht="19.5" customHeight="1">
      <c r="A90" s="46"/>
      <c r="B90" s="46"/>
      <c r="C90" s="46"/>
      <c r="D90" s="46"/>
      <c r="E90" s="46"/>
      <c r="F90" s="46"/>
      <c r="G90" s="46"/>
    </row>
    <row r="91" spans="1:7" s="25" customFormat="1" ht="15" hidden="1" customHeight="1">
      <c r="A91" s="46"/>
      <c r="B91" s="46"/>
      <c r="C91" s="46"/>
      <c r="D91" s="46"/>
      <c r="E91" s="46"/>
      <c r="F91" s="46"/>
      <c r="G91" s="46"/>
    </row>
    <row r="92" spans="1:7" s="27" customFormat="1" ht="19.5" customHeight="1">
      <c r="A92" s="46"/>
      <c r="B92" s="46"/>
      <c r="C92" s="46"/>
      <c r="D92" s="46"/>
      <c r="E92" s="46"/>
      <c r="F92" s="46"/>
      <c r="G92" s="46"/>
    </row>
    <row r="93" spans="1:7" s="25" customFormat="1" ht="19.5" customHeight="1">
      <c r="A93" s="46"/>
      <c r="B93" s="46"/>
      <c r="C93" s="46"/>
      <c r="D93" s="46"/>
      <c r="E93" s="46"/>
      <c r="F93" s="46"/>
      <c r="G93" s="46"/>
    </row>
    <row r="94" spans="1:7" s="25" customFormat="1" ht="33" customHeight="1">
      <c r="A94" s="46"/>
      <c r="B94" s="46"/>
      <c r="C94" s="46"/>
      <c r="D94" s="46"/>
      <c r="E94" s="46"/>
      <c r="F94" s="46"/>
      <c r="G94" s="46"/>
    </row>
    <row r="95" spans="1:7" s="25" customFormat="1" ht="30" customHeight="1">
      <c r="A95" s="46"/>
      <c r="B95" s="46"/>
      <c r="C95" s="46"/>
      <c r="D95" s="46"/>
      <c r="E95" s="46"/>
      <c r="F95" s="46"/>
      <c r="G95" s="46"/>
    </row>
    <row r="96" spans="1:7" s="25" customFormat="1" ht="17.25" customHeight="1">
      <c r="A96" s="46"/>
      <c r="B96" s="46"/>
      <c r="C96" s="46"/>
      <c r="D96" s="46"/>
      <c r="E96" s="46"/>
      <c r="F96" s="46"/>
      <c r="G96" s="46"/>
    </row>
    <row r="97" spans="1:7" s="25" customFormat="1" ht="42.75" hidden="1" customHeight="1">
      <c r="A97" s="46"/>
      <c r="B97" s="46"/>
      <c r="C97" s="46"/>
      <c r="D97" s="46"/>
      <c r="E97" s="46"/>
      <c r="F97" s="46"/>
      <c r="G97" s="46"/>
    </row>
    <row r="98" spans="1:7" s="25" customFormat="1" ht="28.5" hidden="1" customHeight="1">
      <c r="A98" s="46"/>
      <c r="B98" s="46"/>
      <c r="C98" s="46"/>
      <c r="D98" s="46"/>
      <c r="E98" s="46"/>
      <c r="F98" s="46"/>
      <c r="G98" s="46"/>
    </row>
    <row r="99" spans="1:7" s="25" customFormat="1">
      <c r="A99" s="46"/>
      <c r="B99" s="46"/>
      <c r="C99" s="46"/>
      <c r="D99" s="46"/>
      <c r="E99" s="46"/>
      <c r="F99" s="46"/>
      <c r="G99" s="46"/>
    </row>
    <row r="100" spans="1:7" s="25" customFormat="1" ht="15.75" customHeight="1">
      <c r="A100" s="46"/>
      <c r="B100" s="46"/>
      <c r="C100" s="46"/>
      <c r="D100" s="46"/>
      <c r="E100" s="46"/>
      <c r="F100" s="46"/>
      <c r="G100" s="46"/>
    </row>
    <row r="101" spans="1:7" s="25" customFormat="1">
      <c r="A101" s="46"/>
      <c r="B101" s="46"/>
      <c r="C101" s="46"/>
      <c r="D101" s="46"/>
      <c r="E101" s="46"/>
      <c r="F101" s="46"/>
      <c r="G101" s="46"/>
    </row>
    <row r="102" spans="1:7" s="25" customFormat="1" ht="23.25" customHeight="1">
      <c r="A102" s="46"/>
      <c r="B102" s="46"/>
      <c r="C102" s="46"/>
      <c r="D102" s="46"/>
      <c r="E102" s="46"/>
      <c r="F102" s="46"/>
      <c r="G102" s="46"/>
    </row>
    <row r="103" spans="1:7" s="25" customFormat="1" ht="35.25" customHeight="1">
      <c r="A103" s="46"/>
      <c r="B103" s="46"/>
      <c r="C103" s="46"/>
      <c r="D103" s="46"/>
      <c r="E103" s="46"/>
      <c r="F103" s="46"/>
      <c r="G103" s="46"/>
    </row>
    <row r="104" spans="1:7" s="25" customFormat="1">
      <c r="A104" s="46"/>
      <c r="B104" s="46"/>
      <c r="C104" s="46"/>
      <c r="D104" s="46"/>
      <c r="E104" s="46"/>
      <c r="F104" s="46"/>
      <c r="G104" s="46"/>
    </row>
  </sheetData>
  <mergeCells count="74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2:G22"/>
    <mergeCell ref="C23:G23"/>
    <mergeCell ref="C24:F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D39"/>
    <mergeCell ref="E39:G39"/>
    <mergeCell ref="A40:D40"/>
    <mergeCell ref="E40:G40"/>
    <mergeCell ref="A41:D44"/>
    <mergeCell ref="F41:G41"/>
    <mergeCell ref="F42:G42"/>
    <mergeCell ref="F43:G43"/>
    <mergeCell ref="F44:G44"/>
    <mergeCell ref="A45:D45"/>
    <mergeCell ref="E45:G45"/>
    <mergeCell ref="A46:D46"/>
    <mergeCell ref="E46:G46"/>
    <mergeCell ref="A47:D48"/>
    <mergeCell ref="E47:G47"/>
    <mergeCell ref="A54:D54"/>
    <mergeCell ref="A49:D49"/>
    <mergeCell ref="A50:D50"/>
    <mergeCell ref="A51:D51"/>
    <mergeCell ref="A52:D52"/>
    <mergeCell ref="A53:D53"/>
    <mergeCell ref="E56:G56"/>
    <mergeCell ref="A60:A61"/>
    <mergeCell ref="B60:B61"/>
    <mergeCell ref="C60:C61"/>
    <mergeCell ref="D60:D61"/>
    <mergeCell ref="E60:G60"/>
    <mergeCell ref="D56:D57"/>
    <mergeCell ref="C56:C57"/>
    <mergeCell ref="B56:B57"/>
    <mergeCell ref="A56:A57"/>
    <mergeCell ref="E78:G78"/>
    <mergeCell ref="C67:G67"/>
    <mergeCell ref="C69:G69"/>
    <mergeCell ref="A71:A72"/>
    <mergeCell ref="B71:B72"/>
    <mergeCell ref="C71:C72"/>
    <mergeCell ref="D71:D72"/>
    <mergeCell ref="E71:G71"/>
    <mergeCell ref="A78:A79"/>
    <mergeCell ref="B78:B79"/>
    <mergeCell ref="C78:C79"/>
    <mergeCell ref="D78:D79"/>
  </mergeCells>
  <pageMargins left="0.19685039370078741" right="0" top="0" bottom="0" header="0.31496062992125984" footer="0.31496062992125984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70" zoomScaleNormal="70" workbookViewId="0">
      <selection activeCell="F11" sqref="F11:G11"/>
    </sheetView>
  </sheetViews>
  <sheetFormatPr defaultColWidth="8.85546875" defaultRowHeight="15"/>
  <cols>
    <col min="1" max="1" width="44" style="2" customWidth="1"/>
    <col min="2" max="2" width="14.28515625" style="2" customWidth="1"/>
    <col min="3" max="7" width="21.140625" style="2" customWidth="1"/>
    <col min="8" max="16384" width="8.85546875" style="1"/>
  </cols>
  <sheetData>
    <row r="1" spans="1:7">
      <c r="F1" s="199" t="s">
        <v>29</v>
      </c>
      <c r="G1" s="199"/>
    </row>
    <row r="2" spans="1:7">
      <c r="F2" s="199" t="s">
        <v>30</v>
      </c>
      <c r="G2" s="199"/>
    </row>
    <row r="3" spans="1:7">
      <c r="D3" s="3"/>
      <c r="E3" s="3"/>
      <c r="F3" s="199" t="s">
        <v>31</v>
      </c>
      <c r="G3" s="199"/>
    </row>
    <row r="4" spans="1:7">
      <c r="F4" s="199" t="s">
        <v>32</v>
      </c>
      <c r="G4" s="199"/>
    </row>
    <row r="5" spans="1:7">
      <c r="F5" s="199" t="s">
        <v>33</v>
      </c>
      <c r="G5" s="199"/>
    </row>
    <row r="7" spans="1:7">
      <c r="F7" s="199" t="s">
        <v>34</v>
      </c>
      <c r="G7" s="199"/>
    </row>
    <row r="8" spans="1:7">
      <c r="F8" s="199" t="s">
        <v>35</v>
      </c>
      <c r="G8" s="199"/>
    </row>
    <row r="9" spans="1:7">
      <c r="F9" s="199" t="s">
        <v>36</v>
      </c>
      <c r="G9" s="199"/>
    </row>
    <row r="10" spans="1:7">
      <c r="F10" s="199" t="s">
        <v>37</v>
      </c>
      <c r="G10" s="199"/>
    </row>
    <row r="11" spans="1:7">
      <c r="F11" s="175" t="s">
        <v>98</v>
      </c>
      <c r="G11" s="175"/>
    </row>
    <row r="12" spans="1:7" ht="18.75">
      <c r="A12" s="197" t="s">
        <v>38</v>
      </c>
      <c r="B12" s="197"/>
      <c r="C12" s="197"/>
      <c r="D12" s="197"/>
      <c r="E12" s="197"/>
      <c r="F12" s="197"/>
      <c r="G12" s="197"/>
    </row>
    <row r="13" spans="1:7" ht="18.75">
      <c r="A13" s="197" t="s">
        <v>39</v>
      </c>
      <c r="B13" s="197"/>
      <c r="C13" s="197"/>
      <c r="D13" s="197"/>
      <c r="E13" s="197"/>
      <c r="F13" s="197"/>
      <c r="G13" s="197"/>
    </row>
    <row r="14" spans="1:7" ht="18.75">
      <c r="A14" s="38"/>
      <c r="B14" s="38"/>
      <c r="C14" s="38" t="s">
        <v>40</v>
      </c>
      <c r="E14" s="38"/>
      <c r="F14" s="38"/>
      <c r="G14" s="38"/>
    </row>
    <row r="15" spans="1:7">
      <c r="A15" s="198"/>
      <c r="B15" s="198"/>
      <c r="C15" s="198"/>
      <c r="D15" s="198"/>
      <c r="E15" s="198"/>
      <c r="F15" s="198"/>
      <c r="G15" s="198"/>
    </row>
    <row r="16" spans="1:7" s="25" customFormat="1" ht="28.9" customHeight="1">
      <c r="A16" s="15" t="s">
        <v>41</v>
      </c>
      <c r="B16" s="3"/>
      <c r="C16" s="183" t="s">
        <v>100</v>
      </c>
      <c r="D16" s="183"/>
      <c r="E16" s="183"/>
      <c r="F16" s="183"/>
      <c r="G16" s="183"/>
    </row>
    <row r="17" spans="1:7" s="25" customFormat="1" ht="31.9" customHeight="1">
      <c r="A17" s="15" t="s">
        <v>101</v>
      </c>
      <c r="B17" s="21"/>
      <c r="C17" s="183" t="s">
        <v>44</v>
      </c>
      <c r="D17" s="183"/>
      <c r="E17" s="183"/>
      <c r="F17" s="183"/>
      <c r="G17" s="183"/>
    </row>
    <row r="18" spans="1:7" s="26" customFormat="1" ht="105" customHeight="1">
      <c r="A18" s="43" t="s">
        <v>45</v>
      </c>
      <c r="B18" s="20"/>
      <c r="C18" s="183" t="s">
        <v>102</v>
      </c>
      <c r="D18" s="183"/>
      <c r="E18" s="183"/>
      <c r="F18" s="183"/>
      <c r="G18" s="183"/>
    </row>
    <row r="19" spans="1:7" s="25" customFormat="1" ht="18" customHeight="1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>
      <c r="A20" s="195" t="s">
        <v>48</v>
      </c>
      <c r="B20" s="195"/>
      <c r="C20" s="196" t="s">
        <v>49</v>
      </c>
      <c r="D20" s="196"/>
      <c r="E20" s="196"/>
      <c r="F20" s="196"/>
      <c r="G20" s="196"/>
    </row>
    <row r="21" spans="1:7" s="25" customFormat="1" ht="31.15" customHeight="1">
      <c r="A21" s="75" t="s">
        <v>50</v>
      </c>
      <c r="B21" s="21"/>
      <c r="C21" s="189" t="s">
        <v>51</v>
      </c>
      <c r="D21" s="189"/>
      <c r="E21" s="189"/>
      <c r="F21" s="189"/>
      <c r="G21" s="189"/>
    </row>
    <row r="22" spans="1:7" s="25" customFormat="1">
      <c r="A22" s="75" t="s">
        <v>52</v>
      </c>
      <c r="B22" s="21"/>
      <c r="C22" s="76" t="s">
        <v>53</v>
      </c>
      <c r="D22" s="77"/>
      <c r="E22" s="77"/>
      <c r="F22" s="77"/>
      <c r="G22" s="77"/>
    </row>
    <row r="23" spans="1:7" s="25" customFormat="1">
      <c r="A23" s="75" t="s">
        <v>54</v>
      </c>
      <c r="B23" s="21"/>
      <c r="C23" s="76" t="s">
        <v>55</v>
      </c>
      <c r="D23" s="77"/>
      <c r="E23" s="77"/>
      <c r="F23" s="77"/>
      <c r="G23" s="77"/>
    </row>
    <row r="24" spans="1:7" s="25" customFormat="1" ht="28.15" customHeight="1">
      <c r="A24" s="15" t="s">
        <v>56</v>
      </c>
      <c r="B24" s="21"/>
      <c r="C24" s="189" t="s">
        <v>103</v>
      </c>
      <c r="D24" s="189"/>
      <c r="E24" s="189"/>
      <c r="F24" s="189"/>
      <c r="G24" s="189"/>
    </row>
    <row r="25" spans="1:7" s="25" customFormat="1" ht="73.5" customHeight="1">
      <c r="A25" s="78" t="s">
        <v>104</v>
      </c>
      <c r="B25" s="39"/>
      <c r="C25" s="188" t="s">
        <v>105</v>
      </c>
      <c r="D25" s="188"/>
      <c r="E25" s="188"/>
      <c r="F25" s="188"/>
      <c r="G25" s="188"/>
    </row>
    <row r="26" spans="1:7" s="25" customFormat="1" ht="72" customHeight="1">
      <c r="A26" s="15" t="s">
        <v>58</v>
      </c>
      <c r="B26" s="21"/>
      <c r="C26" s="189" t="s">
        <v>106</v>
      </c>
      <c r="D26" s="189"/>
      <c r="E26" s="189"/>
      <c r="F26" s="189"/>
      <c r="G26" s="189"/>
    </row>
    <row r="27" spans="1:7" s="25" customFormat="1">
      <c r="A27" s="2"/>
      <c r="B27" s="21"/>
      <c r="C27" s="79"/>
      <c r="D27" s="79"/>
      <c r="E27" s="79"/>
      <c r="F27" s="79"/>
      <c r="G27" s="79"/>
    </row>
    <row r="28" spans="1:7" s="25" customFormat="1" ht="15" customHeight="1">
      <c r="A28" s="190" t="s">
        <v>60</v>
      </c>
      <c r="B28" s="191"/>
      <c r="C28" s="191"/>
      <c r="D28" s="191"/>
      <c r="E28" s="191"/>
      <c r="F28" s="191"/>
      <c r="G28" s="192"/>
    </row>
    <row r="29" spans="1:7" s="25" customFormat="1" ht="15.75" customHeight="1">
      <c r="A29" s="185" t="s">
        <v>61</v>
      </c>
      <c r="B29" s="178" t="s">
        <v>62</v>
      </c>
      <c r="C29" s="178" t="s">
        <v>63</v>
      </c>
      <c r="D29" s="193" t="s">
        <v>64</v>
      </c>
      <c r="E29" s="180" t="s">
        <v>65</v>
      </c>
      <c r="F29" s="181"/>
      <c r="G29" s="182"/>
    </row>
    <row r="30" spans="1:7" s="25" customFormat="1">
      <c r="A30" s="186"/>
      <c r="B30" s="179"/>
      <c r="C30" s="179"/>
      <c r="D30" s="194"/>
      <c r="E30" s="42" t="s">
        <v>66</v>
      </c>
      <c r="F30" s="42" t="s">
        <v>67</v>
      </c>
      <c r="G30" s="42" t="s">
        <v>68</v>
      </c>
    </row>
    <row r="31" spans="1:7" s="26" customFormat="1" ht="30">
      <c r="A31" s="8" t="s">
        <v>107</v>
      </c>
      <c r="B31" s="22" t="s">
        <v>69</v>
      </c>
      <c r="C31" s="4">
        <f>C44+C59</f>
        <v>264817</v>
      </c>
      <c r="D31" s="4">
        <f t="shared" ref="D31:G31" si="0">D44+D59</f>
        <v>230790</v>
      </c>
      <c r="E31" s="4">
        <f t="shared" si="0"/>
        <v>344938</v>
      </c>
      <c r="F31" s="4">
        <f t="shared" si="0"/>
        <v>217500</v>
      </c>
      <c r="G31" s="4">
        <f t="shared" si="0"/>
        <v>217500</v>
      </c>
    </row>
    <row r="32" spans="1:7" s="25" customFormat="1">
      <c r="A32" s="45" t="s">
        <v>70</v>
      </c>
      <c r="B32" s="40" t="s">
        <v>69</v>
      </c>
      <c r="C32" s="7">
        <f>C31</f>
        <v>264817</v>
      </c>
      <c r="D32" s="7">
        <f>D31</f>
        <v>230790</v>
      </c>
      <c r="E32" s="7">
        <f>E31</f>
        <v>344938</v>
      </c>
      <c r="F32" s="7">
        <f>F31</f>
        <v>217500</v>
      </c>
      <c r="G32" s="7">
        <f>G31</f>
        <v>217500</v>
      </c>
    </row>
    <row r="33" spans="1:7" s="25" customFormat="1">
      <c r="A33" s="2"/>
      <c r="B33" s="21"/>
      <c r="C33" s="21"/>
      <c r="D33" s="21"/>
      <c r="E33" s="21"/>
      <c r="F33" s="21"/>
      <c r="G33" s="21"/>
    </row>
    <row r="34" spans="1:7" s="25" customFormat="1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>
      <c r="A35" s="15" t="s">
        <v>73</v>
      </c>
      <c r="B35" s="21"/>
      <c r="C35" s="39"/>
      <c r="D35" s="21"/>
      <c r="E35" s="2"/>
      <c r="F35" s="2"/>
      <c r="G35" s="2"/>
    </row>
    <row r="36" spans="1:7" s="25" customFormat="1" ht="32.450000000000003" customHeight="1">
      <c r="A36" s="15" t="s">
        <v>74</v>
      </c>
      <c r="B36" s="21"/>
      <c r="C36" s="183" t="s">
        <v>51</v>
      </c>
      <c r="D36" s="183"/>
      <c r="E36" s="183"/>
      <c r="F36" s="183"/>
      <c r="G36" s="183"/>
    </row>
    <row r="37" spans="1:7" s="25" customFormat="1">
      <c r="A37" s="15" t="s">
        <v>75</v>
      </c>
      <c r="B37" s="21"/>
      <c r="C37" s="39" t="s">
        <v>55</v>
      </c>
      <c r="D37" s="21"/>
      <c r="E37" s="2"/>
      <c r="F37" s="2"/>
      <c r="G37" s="2"/>
    </row>
    <row r="38" spans="1:7" s="25" customFormat="1" ht="25.5" customHeight="1">
      <c r="A38" s="49" t="s">
        <v>76</v>
      </c>
      <c r="B38" s="21"/>
      <c r="C38" s="183" t="s">
        <v>108</v>
      </c>
      <c r="D38" s="183"/>
      <c r="E38" s="183"/>
      <c r="F38" s="183"/>
      <c r="G38" s="183"/>
    </row>
    <row r="39" spans="1:7" s="25" customFormat="1" ht="15" customHeight="1">
      <c r="A39" s="178" t="s">
        <v>78</v>
      </c>
      <c r="B39" s="178" t="s">
        <v>62</v>
      </c>
      <c r="C39" s="178" t="s">
        <v>79</v>
      </c>
      <c r="D39" s="178" t="s">
        <v>80</v>
      </c>
      <c r="E39" s="180" t="s">
        <v>65</v>
      </c>
      <c r="F39" s="181"/>
      <c r="G39" s="182"/>
    </row>
    <row r="40" spans="1:7" s="25" customFormat="1" ht="15" customHeight="1">
      <c r="A40" s="179"/>
      <c r="B40" s="179"/>
      <c r="C40" s="179"/>
      <c r="D40" s="179"/>
      <c r="E40" s="42" t="s">
        <v>66</v>
      </c>
      <c r="F40" s="42" t="s">
        <v>67</v>
      </c>
      <c r="G40" s="42" t="s">
        <v>68</v>
      </c>
    </row>
    <row r="41" spans="1:7" s="25" customFormat="1" ht="36.75" customHeight="1">
      <c r="A41" s="80" t="s">
        <v>109</v>
      </c>
      <c r="B41" s="41" t="s">
        <v>82</v>
      </c>
      <c r="C41" s="41">
        <v>27</v>
      </c>
      <c r="D41" s="41">
        <v>30</v>
      </c>
      <c r="E41" s="41">
        <v>0</v>
      </c>
      <c r="F41" s="41">
        <v>0</v>
      </c>
      <c r="G41" s="41">
        <v>0</v>
      </c>
    </row>
    <row r="42" spans="1:7" s="25" customFormat="1" ht="15" customHeight="1">
      <c r="A42" s="185" t="s">
        <v>84</v>
      </c>
      <c r="B42" s="178" t="s">
        <v>62</v>
      </c>
      <c r="C42" s="178" t="s">
        <v>79</v>
      </c>
      <c r="D42" s="178" t="s">
        <v>80</v>
      </c>
      <c r="E42" s="180" t="s">
        <v>65</v>
      </c>
      <c r="F42" s="181"/>
      <c r="G42" s="182"/>
    </row>
    <row r="43" spans="1:7" s="25" customFormat="1" ht="23.25" customHeight="1">
      <c r="A43" s="186"/>
      <c r="B43" s="179"/>
      <c r="C43" s="179"/>
      <c r="D43" s="179"/>
      <c r="E43" s="42" t="s">
        <v>66</v>
      </c>
      <c r="F43" s="42" t="s">
        <v>67</v>
      </c>
      <c r="G43" s="42" t="s">
        <v>68</v>
      </c>
    </row>
    <row r="44" spans="1:7" s="25" customFormat="1" ht="30">
      <c r="A44" s="29" t="s">
        <v>85</v>
      </c>
      <c r="B44" s="22" t="s">
        <v>69</v>
      </c>
      <c r="C44" s="41">
        <v>811</v>
      </c>
      <c r="D44" s="41">
        <v>7858</v>
      </c>
      <c r="E44" s="41">
        <v>0</v>
      </c>
      <c r="F44" s="41">
        <v>0</v>
      </c>
      <c r="G44" s="41">
        <v>0</v>
      </c>
    </row>
    <row r="45" spans="1:7" s="25" customFormat="1" ht="28.5">
      <c r="A45" s="14" t="s">
        <v>86</v>
      </c>
      <c r="B45" s="40" t="s">
        <v>69</v>
      </c>
      <c r="C45" s="42">
        <f>C44</f>
        <v>811</v>
      </c>
      <c r="D45" s="42">
        <f>D44</f>
        <v>7858</v>
      </c>
      <c r="E45" s="42">
        <f>E44</f>
        <v>0</v>
      </c>
      <c r="F45" s="42">
        <f>F44</f>
        <v>0</v>
      </c>
      <c r="G45" s="42">
        <f>G44</f>
        <v>0</v>
      </c>
    </row>
    <row r="46" spans="1:7" s="25" customFormat="1" ht="21" customHeight="1">
      <c r="A46" s="6"/>
      <c r="B46" s="5"/>
      <c r="C46" s="18"/>
      <c r="D46" s="18"/>
      <c r="E46" s="18"/>
      <c r="F46" s="18"/>
      <c r="G46" s="18"/>
    </row>
    <row r="47" spans="1:7" s="25" customFormat="1" ht="19.5" customHeight="1">
      <c r="A47" s="15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8" customHeight="1">
      <c r="A48" s="15" t="s">
        <v>88</v>
      </c>
      <c r="B48" s="2"/>
      <c r="C48" s="2"/>
      <c r="D48" s="2"/>
      <c r="E48" s="2"/>
      <c r="F48" s="2"/>
      <c r="G48" s="2"/>
    </row>
    <row r="49" spans="1:7" s="25" customFormat="1" ht="19.5" customHeight="1">
      <c r="A49" s="2" t="s">
        <v>74</v>
      </c>
      <c r="B49" s="21"/>
      <c r="C49" s="183" t="s">
        <v>51</v>
      </c>
      <c r="D49" s="183"/>
      <c r="E49" s="183"/>
      <c r="F49" s="183"/>
      <c r="G49" s="183"/>
    </row>
    <row r="50" spans="1:7" s="25" customFormat="1" ht="17.25" customHeight="1">
      <c r="A50" s="15" t="s">
        <v>75</v>
      </c>
      <c r="B50" s="21"/>
      <c r="C50" s="39" t="s">
        <v>55</v>
      </c>
      <c r="D50" s="2"/>
      <c r="E50" s="2"/>
      <c r="F50" s="2"/>
      <c r="G50" s="2"/>
    </row>
    <row r="51" spans="1:7" s="25" customFormat="1" ht="88.5" customHeight="1">
      <c r="A51" s="15" t="s">
        <v>76</v>
      </c>
      <c r="B51" s="21"/>
      <c r="C51" s="183" t="s">
        <v>110</v>
      </c>
      <c r="D51" s="183"/>
      <c r="E51" s="183"/>
      <c r="F51" s="183"/>
      <c r="G51" s="183"/>
    </row>
    <row r="52" spans="1:7" s="25" customFormat="1">
      <c r="A52" s="184"/>
      <c r="B52" s="184"/>
      <c r="C52" s="184"/>
      <c r="D52" s="184"/>
      <c r="E52" s="16"/>
      <c r="F52" s="16"/>
      <c r="G52" s="16"/>
    </row>
    <row r="53" spans="1:7" s="25" customFormat="1" ht="15" customHeight="1">
      <c r="A53" s="185" t="s">
        <v>90</v>
      </c>
      <c r="B53" s="178" t="s">
        <v>62</v>
      </c>
      <c r="C53" s="178" t="s">
        <v>79</v>
      </c>
      <c r="D53" s="178" t="s">
        <v>80</v>
      </c>
      <c r="E53" s="187" t="s">
        <v>65</v>
      </c>
      <c r="F53" s="187"/>
      <c r="G53" s="187"/>
    </row>
    <row r="54" spans="1:7" s="25" customFormat="1">
      <c r="A54" s="186"/>
      <c r="B54" s="179"/>
      <c r="C54" s="179"/>
      <c r="D54" s="179"/>
      <c r="E54" s="42" t="s">
        <v>66</v>
      </c>
      <c r="F54" s="42" t="s">
        <v>67</v>
      </c>
      <c r="G54" s="42" t="s">
        <v>68</v>
      </c>
    </row>
    <row r="55" spans="1:7" s="25" customFormat="1" ht="30">
      <c r="A55" s="81" t="s">
        <v>111</v>
      </c>
      <c r="B55" s="41" t="s">
        <v>82</v>
      </c>
      <c r="C55" s="11">
        <v>125</v>
      </c>
      <c r="D55" s="11">
        <v>126</v>
      </c>
      <c r="E55" s="11">
        <v>126</v>
      </c>
      <c r="F55" s="11">
        <v>126</v>
      </c>
      <c r="G55" s="11">
        <v>126</v>
      </c>
    </row>
    <row r="56" spans="1:7" s="25" customFormat="1" ht="30">
      <c r="A56" s="81" t="s">
        <v>112</v>
      </c>
      <c r="B56" s="41" t="s">
        <v>82</v>
      </c>
      <c r="C56" s="41">
        <v>7</v>
      </c>
      <c r="D56" s="41">
        <v>7</v>
      </c>
      <c r="E56" s="41">
        <v>7</v>
      </c>
      <c r="F56" s="41">
        <v>7</v>
      </c>
      <c r="G56" s="41">
        <v>7</v>
      </c>
    </row>
    <row r="57" spans="1:7" s="25" customFormat="1" ht="15.75" customHeight="1">
      <c r="A57" s="176" t="s">
        <v>84</v>
      </c>
      <c r="B57" s="178" t="s">
        <v>62</v>
      </c>
      <c r="C57" s="178" t="s">
        <v>79</v>
      </c>
      <c r="D57" s="178" t="s">
        <v>80</v>
      </c>
      <c r="E57" s="180" t="s">
        <v>65</v>
      </c>
      <c r="F57" s="181"/>
      <c r="G57" s="182"/>
    </row>
    <row r="58" spans="1:7" s="25" customFormat="1">
      <c r="A58" s="177"/>
      <c r="B58" s="179"/>
      <c r="C58" s="179"/>
      <c r="D58" s="179"/>
      <c r="E58" s="42" t="s">
        <v>66</v>
      </c>
      <c r="F58" s="42" t="s">
        <v>67</v>
      </c>
      <c r="G58" s="42" t="s">
        <v>68</v>
      </c>
    </row>
    <row r="59" spans="1:7" s="25" customFormat="1" ht="30">
      <c r="A59" s="29" t="s">
        <v>85</v>
      </c>
      <c r="B59" s="22" t="s">
        <v>69</v>
      </c>
      <c r="C59" s="17">
        <v>264006</v>
      </c>
      <c r="D59" s="22">
        <v>222932</v>
      </c>
      <c r="E59" s="34">
        <f>217477+127461</f>
        <v>344938</v>
      </c>
      <c r="F59" s="41">
        <v>217500</v>
      </c>
      <c r="G59" s="41">
        <v>217500</v>
      </c>
    </row>
    <row r="60" spans="1:7" s="25" customFormat="1" ht="28.5">
      <c r="A60" s="14" t="s">
        <v>86</v>
      </c>
      <c r="B60" s="22" t="s">
        <v>69</v>
      </c>
      <c r="C60" s="42">
        <f>C59</f>
        <v>264006</v>
      </c>
      <c r="D60" s="42">
        <f t="shared" ref="D60:G60" si="1">D59</f>
        <v>222932</v>
      </c>
      <c r="E60" s="35">
        <f t="shared" si="1"/>
        <v>344938</v>
      </c>
      <c r="F60" s="42">
        <f t="shared" si="1"/>
        <v>217500</v>
      </c>
      <c r="G60" s="42">
        <f t="shared" si="1"/>
        <v>217500</v>
      </c>
    </row>
    <row r="61" spans="1:7" s="25" customFormat="1">
      <c r="A61" s="2"/>
      <c r="B61" s="2"/>
      <c r="C61" s="2"/>
      <c r="D61" s="2"/>
      <c r="E61" s="2"/>
      <c r="F61" s="2"/>
      <c r="G61" s="2"/>
    </row>
    <row r="62" spans="1:7" s="25" customFormat="1" ht="15.75" customHeight="1">
      <c r="A62" s="2"/>
      <c r="B62" s="2"/>
      <c r="C62" s="2"/>
      <c r="D62" s="2"/>
      <c r="E62" s="2"/>
      <c r="F62" s="2"/>
      <c r="G62" s="2"/>
    </row>
    <row r="63" spans="1:7" s="25" customFormat="1" ht="15.75" customHeight="1">
      <c r="A63" s="2"/>
      <c r="B63" s="2"/>
      <c r="C63" s="2"/>
      <c r="D63" s="2"/>
      <c r="E63" s="2"/>
      <c r="F63" s="2"/>
      <c r="G63" s="2"/>
    </row>
    <row r="64" spans="1:7" s="25" customFormat="1" ht="30" customHeight="1">
      <c r="A64" s="2"/>
      <c r="B64" s="2"/>
      <c r="C64" s="2"/>
      <c r="D64" s="2"/>
      <c r="E64" s="2"/>
      <c r="F64" s="2"/>
      <c r="G64" s="2"/>
    </row>
    <row r="65" spans="1:7" s="25" customFormat="1" ht="30" customHeight="1">
      <c r="A65" s="2"/>
      <c r="B65" s="2"/>
      <c r="C65" s="2"/>
      <c r="D65" s="2"/>
      <c r="E65" s="2"/>
      <c r="F65" s="2"/>
      <c r="G65" s="2"/>
    </row>
    <row r="66" spans="1:7" s="25" customFormat="1">
      <c r="A66" s="2"/>
      <c r="B66" s="2"/>
      <c r="C66" s="2"/>
      <c r="D66" s="2"/>
      <c r="E66" s="2"/>
      <c r="F66" s="2"/>
      <c r="G66" s="2"/>
    </row>
    <row r="67" spans="1:7" s="25" customFormat="1">
      <c r="A67" s="2"/>
      <c r="B67" s="2"/>
      <c r="C67" s="2"/>
      <c r="D67" s="2"/>
      <c r="E67" s="2"/>
      <c r="F67" s="2"/>
      <c r="G67" s="2"/>
    </row>
    <row r="68" spans="1:7" s="25" customFormat="1">
      <c r="A68" s="2"/>
      <c r="B68" s="2"/>
      <c r="C68" s="2"/>
      <c r="D68" s="2"/>
      <c r="E68" s="2"/>
      <c r="F68" s="2"/>
      <c r="G68" s="2"/>
    </row>
    <row r="69" spans="1:7" s="25" customFormat="1" ht="39.6" customHeight="1">
      <c r="A69" s="2"/>
      <c r="B69" s="2"/>
      <c r="C69" s="2"/>
      <c r="D69" s="2"/>
      <c r="E69" s="2"/>
      <c r="F69" s="2"/>
      <c r="G69" s="2"/>
    </row>
    <row r="70" spans="1:7" s="25" customFormat="1">
      <c r="A70" s="2"/>
      <c r="B70" s="2"/>
      <c r="C70" s="2"/>
      <c r="D70" s="2"/>
      <c r="E70" s="2"/>
      <c r="F70" s="2"/>
      <c r="G70" s="2"/>
    </row>
    <row r="71" spans="1:7" s="25" customFormat="1" ht="88.9" customHeight="1">
      <c r="A71" s="2"/>
      <c r="B71" s="2"/>
      <c r="C71" s="2"/>
      <c r="D71" s="2"/>
      <c r="E71" s="2"/>
      <c r="F71" s="2"/>
      <c r="G71" s="2"/>
    </row>
    <row r="72" spans="1:7" s="25" customFormat="1" ht="13.5" customHeight="1">
      <c r="A72" s="2"/>
      <c r="B72" s="2"/>
      <c r="C72" s="2"/>
      <c r="D72" s="2"/>
      <c r="E72" s="2"/>
      <c r="F72" s="2"/>
      <c r="G72" s="2"/>
    </row>
    <row r="73" spans="1:7" s="25" customFormat="1" ht="19.5" customHeight="1">
      <c r="A73" s="2"/>
      <c r="B73" s="2"/>
      <c r="C73" s="2"/>
      <c r="D73" s="2"/>
      <c r="E73" s="2"/>
      <c r="F73" s="2"/>
      <c r="G73" s="2"/>
    </row>
    <row r="74" spans="1:7" s="25" customFormat="1" ht="19.5" customHeight="1">
      <c r="A74" s="2"/>
      <c r="B74" s="2"/>
      <c r="C74" s="2"/>
      <c r="D74" s="2"/>
      <c r="E74" s="2"/>
      <c r="F74" s="2"/>
      <c r="G74" s="2"/>
    </row>
    <row r="75" spans="1:7" s="27" customFormat="1">
      <c r="A75" s="2"/>
      <c r="B75" s="2"/>
      <c r="C75" s="2"/>
      <c r="D75" s="2"/>
      <c r="E75" s="2"/>
      <c r="F75" s="2"/>
      <c r="G75" s="2"/>
    </row>
    <row r="76" spans="1:7" s="25" customFormat="1" ht="30.75" customHeight="1">
      <c r="A76" s="2"/>
      <c r="B76" s="2"/>
      <c r="C76" s="2"/>
      <c r="D76" s="2"/>
      <c r="E76" s="2"/>
      <c r="F76" s="2"/>
      <c r="G76" s="2"/>
    </row>
    <row r="77" spans="1:7" s="25" customFormat="1" ht="15.75" customHeight="1">
      <c r="A77" s="2"/>
      <c r="B77" s="2"/>
      <c r="C77" s="2"/>
      <c r="D77" s="2"/>
      <c r="E77" s="2"/>
      <c r="F77" s="2"/>
      <c r="G77" s="2"/>
    </row>
    <row r="78" spans="1:7" s="25" customFormat="1">
      <c r="A78" s="2"/>
      <c r="B78" s="2"/>
      <c r="C78" s="2"/>
      <c r="D78" s="2"/>
      <c r="E78" s="2"/>
      <c r="F78" s="2"/>
      <c r="G78" s="2"/>
    </row>
    <row r="79" spans="1:7" s="25" customFormat="1" ht="20.25" customHeight="1">
      <c r="A79" s="2"/>
      <c r="B79" s="2"/>
      <c r="C79" s="2"/>
      <c r="D79" s="2"/>
      <c r="E79" s="2"/>
      <c r="F79" s="2"/>
      <c r="G79" s="2"/>
    </row>
    <row r="80" spans="1:7" s="25" customFormat="1" ht="35.25" customHeight="1">
      <c r="A80" s="2"/>
      <c r="B80" s="2"/>
      <c r="C80" s="2"/>
      <c r="D80" s="2"/>
      <c r="E80" s="2"/>
      <c r="F80" s="2"/>
      <c r="G80" s="2"/>
    </row>
  </sheetData>
  <mergeCells count="53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2:D52"/>
    <mergeCell ref="A53:A54"/>
    <mergeCell ref="B53:B54"/>
    <mergeCell ref="C53:C54"/>
    <mergeCell ref="D53:D54"/>
    <mergeCell ref="E53:G53"/>
    <mergeCell ref="A57:A58"/>
    <mergeCell ref="B57:B58"/>
    <mergeCell ref="C57:C58"/>
    <mergeCell ref="D57:D58"/>
    <mergeCell ref="E57:G57"/>
  </mergeCells>
  <pageMargins left="0.19685039370078741" right="0" top="0" bottom="0" header="0.31496062992125984" footer="0.31496062992125984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70" zoomScaleNormal="70" workbookViewId="0">
      <selection activeCell="F11" sqref="F11:G11"/>
    </sheetView>
  </sheetViews>
  <sheetFormatPr defaultColWidth="8.85546875" defaultRowHeight="15"/>
  <cols>
    <col min="1" max="1" width="44" style="2" customWidth="1"/>
    <col min="2" max="2" width="14.28515625" style="2" customWidth="1"/>
    <col min="3" max="7" width="21.140625" style="2" customWidth="1"/>
    <col min="8" max="16384" width="8.85546875" style="1"/>
  </cols>
  <sheetData>
    <row r="1" spans="1:7">
      <c r="F1" s="199" t="s">
        <v>29</v>
      </c>
      <c r="G1" s="199"/>
    </row>
    <row r="2" spans="1:7">
      <c r="F2" s="199" t="s">
        <v>30</v>
      </c>
      <c r="G2" s="199"/>
    </row>
    <row r="3" spans="1:7">
      <c r="D3" s="3"/>
      <c r="E3" s="3"/>
      <c r="F3" s="199" t="s">
        <v>31</v>
      </c>
      <c r="G3" s="199"/>
    </row>
    <row r="4" spans="1:7">
      <c r="F4" s="199" t="s">
        <v>32</v>
      </c>
      <c r="G4" s="199"/>
    </row>
    <row r="5" spans="1:7">
      <c r="F5" s="199" t="s">
        <v>33</v>
      </c>
      <c r="G5" s="199"/>
    </row>
    <row r="7" spans="1:7">
      <c r="F7" s="199" t="s">
        <v>34</v>
      </c>
      <c r="G7" s="199"/>
    </row>
    <row r="8" spans="1:7">
      <c r="F8" s="199" t="s">
        <v>35</v>
      </c>
      <c r="G8" s="199"/>
    </row>
    <row r="9" spans="1:7">
      <c r="F9" s="199" t="s">
        <v>36</v>
      </c>
      <c r="G9" s="199"/>
    </row>
    <row r="10" spans="1:7">
      <c r="F10" s="199" t="s">
        <v>37</v>
      </c>
      <c r="G10" s="199"/>
    </row>
    <row r="11" spans="1:7" ht="15.75" customHeight="1">
      <c r="F11" s="175" t="s">
        <v>98</v>
      </c>
      <c r="G11" s="175"/>
    </row>
    <row r="12" spans="1:7" ht="18.75">
      <c r="A12" s="197" t="s">
        <v>38</v>
      </c>
      <c r="B12" s="197"/>
      <c r="C12" s="197"/>
      <c r="D12" s="197"/>
      <c r="E12" s="197"/>
      <c r="F12" s="197"/>
      <c r="G12" s="197"/>
    </row>
    <row r="13" spans="1:7" ht="18.75">
      <c r="A13" s="197" t="s">
        <v>39</v>
      </c>
      <c r="B13" s="197"/>
      <c r="C13" s="197"/>
      <c r="D13" s="197"/>
      <c r="E13" s="197"/>
      <c r="F13" s="197"/>
      <c r="G13" s="197"/>
    </row>
    <row r="14" spans="1:7" ht="18.75">
      <c r="A14" s="38"/>
      <c r="B14" s="38"/>
      <c r="C14" s="38" t="s">
        <v>40</v>
      </c>
      <c r="E14" s="38"/>
      <c r="F14" s="38"/>
      <c r="G14" s="38"/>
    </row>
    <row r="15" spans="1:7">
      <c r="A15" s="198"/>
      <c r="B15" s="198"/>
      <c r="C15" s="198"/>
      <c r="D15" s="198"/>
      <c r="E15" s="198"/>
      <c r="F15" s="198"/>
      <c r="G15" s="198"/>
    </row>
    <row r="16" spans="1:7" s="25" customFormat="1" ht="28.9" customHeight="1">
      <c r="A16" s="15" t="s">
        <v>41</v>
      </c>
      <c r="B16" s="3"/>
      <c r="C16" s="183" t="s">
        <v>113</v>
      </c>
      <c r="D16" s="183"/>
      <c r="E16" s="183"/>
      <c r="F16" s="183"/>
      <c r="G16" s="183"/>
    </row>
    <row r="17" spans="1:7" s="25" customFormat="1" ht="33.75" customHeight="1">
      <c r="A17" s="15" t="s">
        <v>101</v>
      </c>
      <c r="B17" s="21"/>
      <c r="C17" s="183" t="s">
        <v>44</v>
      </c>
      <c r="D17" s="183"/>
      <c r="E17" s="183"/>
      <c r="F17" s="183"/>
      <c r="G17" s="183"/>
    </row>
    <row r="18" spans="1:7" s="26" customFormat="1" ht="108.75" customHeight="1">
      <c r="A18" s="43" t="s">
        <v>45</v>
      </c>
      <c r="B18" s="20"/>
      <c r="C18" s="201" t="s">
        <v>114</v>
      </c>
      <c r="D18" s="201"/>
      <c r="E18" s="201"/>
      <c r="F18" s="201"/>
      <c r="G18" s="201"/>
    </row>
    <row r="19" spans="1:7" s="25" customFormat="1">
      <c r="A19" s="2" t="s">
        <v>47</v>
      </c>
      <c r="B19" s="21"/>
      <c r="C19" s="21"/>
      <c r="D19" s="21"/>
      <c r="E19" s="21"/>
      <c r="F19" s="21"/>
      <c r="G19" s="21"/>
    </row>
    <row r="20" spans="1:7" s="25" customFormat="1" ht="34.5" customHeight="1">
      <c r="A20" s="195" t="s">
        <v>48</v>
      </c>
      <c r="B20" s="195"/>
      <c r="C20" s="196" t="s">
        <v>49</v>
      </c>
      <c r="D20" s="196"/>
      <c r="E20" s="196"/>
      <c r="F20" s="196"/>
      <c r="G20" s="196"/>
    </row>
    <row r="21" spans="1:7" s="25" customFormat="1" ht="32.450000000000003" customHeight="1">
      <c r="A21" s="75" t="s">
        <v>50</v>
      </c>
      <c r="B21" s="21"/>
      <c r="C21" s="189" t="s">
        <v>51</v>
      </c>
      <c r="D21" s="189"/>
      <c r="E21" s="189"/>
      <c r="F21" s="189"/>
      <c r="G21" s="189"/>
    </row>
    <row r="22" spans="1:7" s="25" customFormat="1">
      <c r="A22" s="75" t="s">
        <v>52</v>
      </c>
      <c r="B22" s="21"/>
      <c r="C22" s="76" t="s">
        <v>53</v>
      </c>
      <c r="D22" s="77"/>
      <c r="E22" s="77"/>
      <c r="F22" s="77"/>
      <c r="G22" s="77"/>
    </row>
    <row r="23" spans="1:7" s="25" customFormat="1">
      <c r="A23" s="75" t="s">
        <v>54</v>
      </c>
      <c r="B23" s="21"/>
      <c r="C23" s="76" t="s">
        <v>55</v>
      </c>
      <c r="D23" s="77"/>
      <c r="E23" s="77"/>
      <c r="F23" s="77"/>
      <c r="G23" s="77"/>
    </row>
    <row r="24" spans="1:7" s="25" customFormat="1" ht="28.15" customHeight="1">
      <c r="A24" s="75" t="s">
        <v>56</v>
      </c>
      <c r="B24" s="21"/>
      <c r="C24" s="189" t="s">
        <v>103</v>
      </c>
      <c r="D24" s="189"/>
      <c r="E24" s="189"/>
      <c r="F24" s="189"/>
      <c r="G24" s="189"/>
    </row>
    <row r="25" spans="1:7" s="25" customFormat="1" ht="32.450000000000003" customHeight="1">
      <c r="A25" s="82" t="s">
        <v>115</v>
      </c>
      <c r="B25" s="21"/>
      <c r="C25" s="189" t="s">
        <v>116</v>
      </c>
      <c r="D25" s="189"/>
      <c r="E25" s="189"/>
      <c r="F25" s="189"/>
      <c r="G25" s="189"/>
    </row>
    <row r="26" spans="1:7" s="25" customFormat="1" ht="127.5" customHeight="1">
      <c r="A26" s="83" t="s">
        <v>58</v>
      </c>
      <c r="B26" s="21"/>
      <c r="C26" s="189" t="s">
        <v>117</v>
      </c>
      <c r="D26" s="189"/>
      <c r="E26" s="189"/>
      <c r="F26" s="189"/>
      <c r="G26" s="189"/>
    </row>
    <row r="27" spans="1:7" s="25" customFormat="1">
      <c r="A27" s="2"/>
      <c r="B27" s="21"/>
      <c r="C27" s="21"/>
      <c r="D27" s="21"/>
      <c r="E27" s="21"/>
      <c r="F27" s="21"/>
      <c r="G27" s="13"/>
    </row>
    <row r="28" spans="1:7" s="25" customFormat="1" ht="19.5" customHeight="1">
      <c r="A28" s="190" t="s">
        <v>60</v>
      </c>
      <c r="B28" s="191"/>
      <c r="C28" s="191"/>
      <c r="D28" s="191"/>
      <c r="E28" s="191"/>
      <c r="F28" s="191"/>
      <c r="G28" s="192"/>
    </row>
    <row r="29" spans="1:7" s="25" customFormat="1" ht="15.75" customHeight="1">
      <c r="A29" s="185" t="s">
        <v>61</v>
      </c>
      <c r="B29" s="178" t="s">
        <v>62</v>
      </c>
      <c r="C29" s="178" t="s">
        <v>63</v>
      </c>
      <c r="D29" s="193" t="s">
        <v>64</v>
      </c>
      <c r="E29" s="180" t="s">
        <v>65</v>
      </c>
      <c r="F29" s="181"/>
      <c r="G29" s="182"/>
    </row>
    <row r="30" spans="1:7" s="25" customFormat="1" ht="19.5" customHeight="1">
      <c r="A30" s="186"/>
      <c r="B30" s="179"/>
      <c r="C30" s="179"/>
      <c r="D30" s="194"/>
      <c r="E30" s="42" t="s">
        <v>66</v>
      </c>
      <c r="F30" s="42" t="s">
        <v>67</v>
      </c>
      <c r="G30" s="42" t="s">
        <v>68</v>
      </c>
    </row>
    <row r="31" spans="1:7" s="25" customFormat="1" ht="47.25" customHeight="1">
      <c r="A31" s="8" t="s">
        <v>118</v>
      </c>
      <c r="B31" s="22" t="s">
        <v>69</v>
      </c>
      <c r="C31" s="4">
        <f>C45+C64</f>
        <v>2848211</v>
      </c>
      <c r="D31" s="4">
        <f>D45+D64</f>
        <v>3065119</v>
      </c>
      <c r="E31" s="4">
        <f>E45+E64</f>
        <v>3772846</v>
      </c>
      <c r="F31" s="4">
        <f>F45+F64</f>
        <v>3150530</v>
      </c>
      <c r="G31" s="4">
        <f>G45+G64</f>
        <v>3150530</v>
      </c>
    </row>
    <row r="32" spans="1:7" s="25" customFormat="1">
      <c r="A32" s="45" t="s">
        <v>70</v>
      </c>
      <c r="B32" s="40" t="s">
        <v>69</v>
      </c>
      <c r="C32" s="7">
        <f>C31</f>
        <v>2848211</v>
      </c>
      <c r="D32" s="7">
        <f>D31</f>
        <v>3065119</v>
      </c>
      <c r="E32" s="7">
        <f>E31</f>
        <v>3772846</v>
      </c>
      <c r="F32" s="7">
        <f>F31</f>
        <v>3150530</v>
      </c>
      <c r="G32" s="7">
        <f>G31</f>
        <v>3150530</v>
      </c>
    </row>
    <row r="33" spans="1:7" s="25" customFormat="1">
      <c r="A33" s="2"/>
      <c r="B33" s="21"/>
      <c r="C33" s="21"/>
      <c r="D33" s="21"/>
      <c r="E33" s="21"/>
      <c r="F33" s="21"/>
      <c r="G33" s="21"/>
    </row>
    <row r="34" spans="1:7" s="25" customFormat="1">
      <c r="A34" s="2" t="s">
        <v>71</v>
      </c>
      <c r="B34" s="3"/>
      <c r="C34" s="23" t="s">
        <v>72</v>
      </c>
      <c r="D34" s="2"/>
      <c r="E34" s="2"/>
      <c r="F34" s="2"/>
      <c r="G34" s="2"/>
    </row>
    <row r="35" spans="1:7" s="25" customFormat="1">
      <c r="A35" s="15" t="s">
        <v>73</v>
      </c>
      <c r="B35" s="21"/>
      <c r="C35" s="39"/>
      <c r="D35" s="21"/>
      <c r="E35" s="2"/>
      <c r="F35" s="2"/>
      <c r="G35" s="2"/>
    </row>
    <row r="36" spans="1:7" s="25" customFormat="1" ht="30.75" customHeight="1">
      <c r="A36" s="15" t="s">
        <v>74</v>
      </c>
      <c r="B36" s="21"/>
      <c r="C36" s="183" t="s">
        <v>51</v>
      </c>
      <c r="D36" s="183"/>
      <c r="E36" s="183"/>
      <c r="F36" s="183"/>
      <c r="G36" s="183"/>
    </row>
    <row r="37" spans="1:7" s="25" customFormat="1">
      <c r="A37" s="15" t="s">
        <v>75</v>
      </c>
      <c r="B37" s="21"/>
      <c r="C37" s="39" t="s">
        <v>55</v>
      </c>
      <c r="D37" s="21"/>
      <c r="E37" s="2"/>
      <c r="F37" s="2"/>
      <c r="G37" s="2"/>
    </row>
    <row r="38" spans="1:7" s="25" customFormat="1" ht="25.5" customHeight="1">
      <c r="A38" s="15" t="s">
        <v>76</v>
      </c>
      <c r="B38" s="21"/>
      <c r="C38" s="183" t="s">
        <v>108</v>
      </c>
      <c r="D38" s="183"/>
      <c r="E38" s="183"/>
      <c r="F38" s="183"/>
      <c r="G38" s="183"/>
    </row>
    <row r="39" spans="1:7" s="25" customFormat="1" ht="15.75" customHeight="1">
      <c r="A39" s="178" t="s">
        <v>78</v>
      </c>
      <c r="B39" s="178" t="s">
        <v>62</v>
      </c>
      <c r="C39" s="178" t="s">
        <v>79</v>
      </c>
      <c r="D39" s="178" t="s">
        <v>80</v>
      </c>
      <c r="E39" s="180" t="s">
        <v>65</v>
      </c>
      <c r="F39" s="181"/>
      <c r="G39" s="182"/>
    </row>
    <row r="40" spans="1:7" s="25" customFormat="1" ht="15" customHeight="1">
      <c r="A40" s="179"/>
      <c r="B40" s="179"/>
      <c r="C40" s="179"/>
      <c r="D40" s="179"/>
      <c r="E40" s="42" t="s">
        <v>66</v>
      </c>
      <c r="F40" s="42" t="s">
        <v>67</v>
      </c>
      <c r="G40" s="42" t="s">
        <v>68</v>
      </c>
    </row>
    <row r="41" spans="1:7" s="25" customFormat="1" ht="33" customHeight="1">
      <c r="A41" s="84" t="s">
        <v>109</v>
      </c>
      <c r="B41" s="41" t="s">
        <v>82</v>
      </c>
      <c r="C41" s="41">
        <v>232.5</v>
      </c>
      <c r="D41" s="41">
        <v>284.5</v>
      </c>
      <c r="E41" s="41">
        <v>0</v>
      </c>
      <c r="F41" s="41">
        <v>0</v>
      </c>
      <c r="G41" s="41">
        <v>0</v>
      </c>
    </row>
    <row r="42" spans="1:7" s="25" customFormat="1" ht="20.45" customHeight="1">
      <c r="A42" s="185" t="s">
        <v>84</v>
      </c>
      <c r="B42" s="178" t="s">
        <v>62</v>
      </c>
      <c r="C42" s="178" t="s">
        <v>79</v>
      </c>
      <c r="D42" s="178" t="s">
        <v>80</v>
      </c>
      <c r="E42" s="180" t="s">
        <v>65</v>
      </c>
      <c r="F42" s="181"/>
      <c r="G42" s="182"/>
    </row>
    <row r="43" spans="1:7" s="25" customFormat="1" ht="19.149999999999999" customHeight="1">
      <c r="A43" s="186"/>
      <c r="B43" s="179"/>
      <c r="C43" s="179"/>
      <c r="D43" s="179"/>
      <c r="E43" s="42" t="s">
        <v>66</v>
      </c>
      <c r="F43" s="42" t="s">
        <v>67</v>
      </c>
      <c r="G43" s="42" t="s">
        <v>68</v>
      </c>
    </row>
    <row r="44" spans="1:7" s="28" customFormat="1" ht="19.5" customHeight="1">
      <c r="A44" s="29" t="s">
        <v>85</v>
      </c>
      <c r="B44" s="22" t="s">
        <v>69</v>
      </c>
      <c r="C44" s="41">
        <v>11656</v>
      </c>
      <c r="D44" s="41">
        <v>185597</v>
      </c>
      <c r="E44" s="41">
        <v>0</v>
      </c>
      <c r="F44" s="41">
        <v>0</v>
      </c>
      <c r="G44" s="41">
        <v>0</v>
      </c>
    </row>
    <row r="45" spans="1:7" s="25" customFormat="1" ht="30" customHeight="1">
      <c r="A45" s="14" t="s">
        <v>86</v>
      </c>
      <c r="B45" s="40" t="s">
        <v>69</v>
      </c>
      <c r="C45" s="42">
        <f>C44</f>
        <v>11656</v>
      </c>
      <c r="D45" s="42">
        <f>D44</f>
        <v>185597</v>
      </c>
      <c r="E45" s="42">
        <f>E44</f>
        <v>0</v>
      </c>
      <c r="F45" s="42">
        <f>F44</f>
        <v>0</v>
      </c>
      <c r="G45" s="42">
        <f>G44</f>
        <v>0</v>
      </c>
    </row>
    <row r="46" spans="1:7" s="25" customFormat="1" ht="19.5" customHeight="1">
      <c r="A46" s="6"/>
      <c r="B46" s="5"/>
      <c r="C46" s="18"/>
      <c r="D46" s="18"/>
      <c r="E46" s="18"/>
      <c r="F46" s="18"/>
      <c r="G46" s="18"/>
    </row>
    <row r="47" spans="1:7" s="25" customFormat="1" ht="15" customHeight="1">
      <c r="A47" s="2" t="s">
        <v>71</v>
      </c>
      <c r="B47" s="3"/>
      <c r="C47" s="23" t="s">
        <v>87</v>
      </c>
      <c r="D47" s="2"/>
      <c r="E47" s="2"/>
      <c r="F47" s="16"/>
      <c r="G47" s="16"/>
    </row>
    <row r="48" spans="1:7" s="25" customFormat="1" ht="15" customHeight="1">
      <c r="A48" s="2" t="s">
        <v>88</v>
      </c>
      <c r="B48" s="2"/>
      <c r="C48" s="2"/>
      <c r="D48" s="2"/>
      <c r="E48" s="2"/>
      <c r="F48" s="2"/>
      <c r="G48" s="2"/>
    </row>
    <row r="49" spans="1:7" s="25" customFormat="1" ht="34.5" customHeight="1">
      <c r="A49" s="2" t="s">
        <v>74</v>
      </c>
      <c r="B49" s="21"/>
      <c r="C49" s="183" t="s">
        <v>51</v>
      </c>
      <c r="D49" s="183"/>
      <c r="E49" s="183"/>
      <c r="F49" s="183"/>
      <c r="G49" s="183"/>
    </row>
    <row r="50" spans="1:7" s="25" customFormat="1" ht="24.75" customHeight="1">
      <c r="A50" s="15" t="s">
        <v>75</v>
      </c>
      <c r="B50" s="21"/>
      <c r="C50" s="39" t="s">
        <v>55</v>
      </c>
      <c r="D50" s="2"/>
      <c r="E50" s="2"/>
      <c r="F50" s="2"/>
      <c r="G50" s="2"/>
    </row>
    <row r="51" spans="1:7" s="25" customFormat="1" ht="76.5" customHeight="1">
      <c r="A51" s="15" t="s">
        <v>76</v>
      </c>
      <c r="B51" s="21"/>
      <c r="C51" s="183" t="s">
        <v>119</v>
      </c>
      <c r="D51" s="183"/>
      <c r="E51" s="183"/>
      <c r="F51" s="183"/>
      <c r="G51" s="183"/>
    </row>
    <row r="52" spans="1:7" s="25" customFormat="1" ht="15" customHeight="1">
      <c r="A52" s="15"/>
      <c r="B52" s="21"/>
      <c r="C52" s="39"/>
      <c r="D52" s="39"/>
      <c r="E52" s="39"/>
      <c r="F52" s="39"/>
      <c r="G52" s="39"/>
    </row>
    <row r="53" spans="1:7" s="25" customFormat="1" ht="36" customHeight="1">
      <c r="A53" s="178" t="s">
        <v>78</v>
      </c>
      <c r="B53" s="178" t="s">
        <v>62</v>
      </c>
      <c r="C53" s="178" t="s">
        <v>79</v>
      </c>
      <c r="D53" s="178" t="s">
        <v>80</v>
      </c>
      <c r="E53" s="180" t="s">
        <v>65</v>
      </c>
      <c r="F53" s="181"/>
      <c r="G53" s="182"/>
    </row>
    <row r="54" spans="1:7" s="25" customFormat="1" ht="19.5" customHeight="1">
      <c r="A54" s="179"/>
      <c r="B54" s="179"/>
      <c r="C54" s="179"/>
      <c r="D54" s="179"/>
      <c r="E54" s="42" t="s">
        <v>66</v>
      </c>
      <c r="F54" s="42" t="s">
        <v>67</v>
      </c>
      <c r="G54" s="42" t="s">
        <v>68</v>
      </c>
    </row>
    <row r="55" spans="1:7" s="25" customFormat="1" ht="36" customHeight="1">
      <c r="A55" s="85" t="s">
        <v>120</v>
      </c>
      <c r="B55" s="41" t="s">
        <v>82</v>
      </c>
      <c r="C55" s="11">
        <v>297</v>
      </c>
      <c r="D55" s="11">
        <v>300</v>
      </c>
      <c r="E55" s="11">
        <v>302</v>
      </c>
      <c r="F55" s="11">
        <v>302</v>
      </c>
      <c r="G55" s="11">
        <v>302</v>
      </c>
    </row>
    <row r="56" spans="1:7" s="27" customFormat="1" ht="31.5" customHeight="1">
      <c r="A56" s="85" t="s">
        <v>121</v>
      </c>
      <c r="B56" s="41" t="s">
        <v>82</v>
      </c>
      <c r="C56" s="41">
        <v>140</v>
      </c>
      <c r="D56" s="41">
        <v>142</v>
      </c>
      <c r="E56" s="41">
        <v>143</v>
      </c>
      <c r="F56" s="41">
        <v>143</v>
      </c>
      <c r="G56" s="41">
        <v>143</v>
      </c>
    </row>
    <row r="57" spans="1:7" s="25" customFormat="1" ht="30.75" customHeight="1">
      <c r="A57" s="8" t="s">
        <v>122</v>
      </c>
      <c r="B57" s="86" t="s">
        <v>93</v>
      </c>
      <c r="C57" s="41">
        <v>208</v>
      </c>
      <c r="D57" s="41">
        <v>209</v>
      </c>
      <c r="E57" s="41">
        <v>210</v>
      </c>
      <c r="F57" s="41">
        <v>210</v>
      </c>
      <c r="G57" s="41">
        <v>210</v>
      </c>
    </row>
    <row r="58" spans="1:7" s="25" customFormat="1" ht="18.75" customHeight="1">
      <c r="A58" s="9" t="s">
        <v>123</v>
      </c>
      <c r="B58" s="86" t="s">
        <v>93</v>
      </c>
      <c r="C58" s="22">
        <v>47</v>
      </c>
      <c r="D58" s="22">
        <v>44</v>
      </c>
      <c r="E58" s="22">
        <v>44</v>
      </c>
      <c r="F58" s="22">
        <v>44</v>
      </c>
      <c r="G58" s="22">
        <v>44</v>
      </c>
    </row>
    <row r="59" spans="1:7" s="25" customFormat="1" ht="32.25" customHeight="1">
      <c r="A59" s="9" t="s">
        <v>124</v>
      </c>
      <c r="B59" s="86" t="s">
        <v>93</v>
      </c>
      <c r="C59" s="22">
        <v>9</v>
      </c>
      <c r="D59" s="22">
        <v>8</v>
      </c>
      <c r="E59" s="22">
        <v>8</v>
      </c>
      <c r="F59" s="22">
        <v>8</v>
      </c>
      <c r="G59" s="22">
        <v>8</v>
      </c>
    </row>
    <row r="60" spans="1:7" s="25" customFormat="1" ht="23.25" customHeight="1">
      <c r="A60" s="87" t="s">
        <v>125</v>
      </c>
      <c r="B60" s="86" t="s">
        <v>93</v>
      </c>
      <c r="C60" s="22">
        <v>18</v>
      </c>
      <c r="D60" s="22">
        <v>18</v>
      </c>
      <c r="E60" s="19">
        <v>17</v>
      </c>
      <c r="F60" s="19">
        <v>17</v>
      </c>
      <c r="G60" s="19">
        <v>17</v>
      </c>
    </row>
    <row r="61" spans="1:7" s="25" customFormat="1" ht="19.5" customHeight="1">
      <c r="A61" s="185" t="s">
        <v>84</v>
      </c>
      <c r="B61" s="178" t="s">
        <v>62</v>
      </c>
      <c r="C61" s="178" t="s">
        <v>79</v>
      </c>
      <c r="D61" s="178" t="s">
        <v>80</v>
      </c>
      <c r="E61" s="180" t="s">
        <v>65</v>
      </c>
      <c r="F61" s="181"/>
      <c r="G61" s="182"/>
    </row>
    <row r="62" spans="1:7" s="25" customFormat="1" ht="16.5" customHeight="1">
      <c r="A62" s="200"/>
      <c r="B62" s="179"/>
      <c r="C62" s="179"/>
      <c r="D62" s="179"/>
      <c r="E62" s="42" t="s">
        <v>66</v>
      </c>
      <c r="F62" s="42" t="s">
        <v>67</v>
      </c>
      <c r="G62" s="42" t="s">
        <v>68</v>
      </c>
    </row>
    <row r="63" spans="1:7" s="25" customFormat="1" ht="30">
      <c r="A63" s="29" t="s">
        <v>85</v>
      </c>
      <c r="B63" s="22" t="s">
        <v>69</v>
      </c>
      <c r="C63" s="41">
        <v>2836555</v>
      </c>
      <c r="D63" s="41">
        <v>2879522</v>
      </c>
      <c r="E63" s="11">
        <f>3150521+24822+114931+434572+25000+23000</f>
        <v>3772846</v>
      </c>
      <c r="F63" s="41">
        <v>3150530</v>
      </c>
      <c r="G63" s="41">
        <v>3150530</v>
      </c>
    </row>
    <row r="64" spans="1:7" s="26" customFormat="1" ht="18.75" customHeight="1">
      <c r="A64" s="14" t="s">
        <v>86</v>
      </c>
      <c r="B64" s="22" t="s">
        <v>69</v>
      </c>
      <c r="C64" s="42">
        <f>C63</f>
        <v>2836555</v>
      </c>
      <c r="D64" s="42">
        <f t="shared" ref="D64" si="0">D63</f>
        <v>2879522</v>
      </c>
      <c r="E64" s="42">
        <f>E63</f>
        <v>3772846</v>
      </c>
      <c r="F64" s="42">
        <f t="shared" ref="F64:G64" si="1">F63</f>
        <v>3150530</v>
      </c>
      <c r="G64" s="42">
        <f t="shared" si="1"/>
        <v>3150530</v>
      </c>
    </row>
    <row r="65" spans="1:7" s="25" customFormat="1" ht="35.25" customHeight="1">
      <c r="A65" s="2"/>
      <c r="B65" s="2"/>
      <c r="C65" s="2"/>
      <c r="D65" s="2"/>
      <c r="E65" s="2"/>
      <c r="F65" s="2"/>
      <c r="G65" s="2"/>
    </row>
  </sheetData>
  <mergeCells count="52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A15:G15"/>
    <mergeCell ref="C16:G16"/>
    <mergeCell ref="C17:G17"/>
    <mergeCell ref="C18:G18"/>
    <mergeCell ref="A20:B20"/>
    <mergeCell ref="C20:G20"/>
    <mergeCell ref="C21:G21"/>
    <mergeCell ref="C24:G24"/>
    <mergeCell ref="C36:G36"/>
    <mergeCell ref="C38:G38"/>
    <mergeCell ref="C25:G25"/>
    <mergeCell ref="C26:G26"/>
    <mergeCell ref="A28:G28"/>
    <mergeCell ref="A29:A30"/>
    <mergeCell ref="B29:B30"/>
    <mergeCell ref="C29:C30"/>
    <mergeCell ref="D29:D30"/>
    <mergeCell ref="E29:G29"/>
    <mergeCell ref="E39:G39"/>
    <mergeCell ref="A42:A43"/>
    <mergeCell ref="B42:B43"/>
    <mergeCell ref="C42:C43"/>
    <mergeCell ref="D42:D43"/>
    <mergeCell ref="E42:G42"/>
    <mergeCell ref="A39:A40"/>
    <mergeCell ref="B39:B40"/>
    <mergeCell ref="C39:C40"/>
    <mergeCell ref="D39:D40"/>
    <mergeCell ref="C49:G49"/>
    <mergeCell ref="C51:G51"/>
    <mergeCell ref="A53:A54"/>
    <mergeCell ref="B53:B54"/>
    <mergeCell ref="C53:C54"/>
    <mergeCell ref="D53:D54"/>
    <mergeCell ref="E53:G53"/>
    <mergeCell ref="A61:A62"/>
    <mergeCell ref="B61:B62"/>
    <mergeCell ref="C61:C62"/>
    <mergeCell ref="D61:D62"/>
    <mergeCell ref="E61:G61"/>
  </mergeCells>
  <pageMargins left="0.19685039370078741" right="0" top="0" bottom="0" header="0.31496062992125984" footer="0.31496062992125984"/>
  <pageSetup paperSize="9" scale="4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zoomScale="55" zoomScaleNormal="55" workbookViewId="0">
      <selection activeCell="F11" sqref="F11:G11"/>
    </sheetView>
  </sheetViews>
  <sheetFormatPr defaultColWidth="8.85546875" defaultRowHeight="15"/>
  <cols>
    <col min="1" max="1" width="44" style="88" customWidth="1"/>
    <col min="2" max="2" width="14.28515625" style="88" customWidth="1"/>
    <col min="3" max="7" width="21.140625" style="88" customWidth="1"/>
    <col min="8" max="16384" width="8.85546875" style="1"/>
  </cols>
  <sheetData>
    <row r="1" spans="1:7">
      <c r="F1" s="217" t="s">
        <v>29</v>
      </c>
      <c r="G1" s="217"/>
    </row>
    <row r="2" spans="1:7">
      <c r="F2" s="217" t="s">
        <v>30</v>
      </c>
      <c r="G2" s="217"/>
    </row>
    <row r="3" spans="1:7">
      <c r="D3" s="89"/>
      <c r="E3" s="89"/>
      <c r="F3" s="217" t="s">
        <v>31</v>
      </c>
      <c r="G3" s="217"/>
    </row>
    <row r="4" spans="1:7">
      <c r="F4" s="217" t="s">
        <v>32</v>
      </c>
      <c r="G4" s="217"/>
    </row>
    <row r="5" spans="1:7">
      <c r="F5" s="217" t="s">
        <v>33</v>
      </c>
      <c r="G5" s="217"/>
    </row>
    <row r="7" spans="1:7">
      <c r="F7" s="217" t="s">
        <v>34</v>
      </c>
      <c r="G7" s="217"/>
    </row>
    <row r="8" spans="1:7">
      <c r="F8" s="217" t="s">
        <v>35</v>
      </c>
      <c r="G8" s="217"/>
    </row>
    <row r="9" spans="1:7">
      <c r="F9" s="217" t="s">
        <v>36</v>
      </c>
      <c r="G9" s="217"/>
    </row>
    <row r="10" spans="1:7">
      <c r="F10" s="217" t="s">
        <v>37</v>
      </c>
      <c r="G10" s="217"/>
    </row>
    <row r="11" spans="1:7">
      <c r="F11" s="175" t="s">
        <v>98</v>
      </c>
      <c r="G11" s="175"/>
    </row>
    <row r="12" spans="1:7">
      <c r="A12" s="216" t="s">
        <v>38</v>
      </c>
      <c r="B12" s="216"/>
      <c r="C12" s="216"/>
      <c r="D12" s="216"/>
      <c r="E12" s="216"/>
      <c r="F12" s="216"/>
      <c r="G12" s="216"/>
    </row>
    <row r="13" spans="1:7">
      <c r="A13" s="216" t="s">
        <v>39</v>
      </c>
      <c r="B13" s="216"/>
      <c r="C13" s="216"/>
      <c r="D13" s="216"/>
      <c r="E13" s="216"/>
      <c r="F13" s="216"/>
      <c r="G13" s="216"/>
    </row>
    <row r="14" spans="1:7">
      <c r="A14" s="90"/>
      <c r="B14" s="90"/>
      <c r="C14" s="90" t="s">
        <v>40</v>
      </c>
      <c r="E14" s="90"/>
      <c r="F14" s="90"/>
      <c r="G14" s="90"/>
    </row>
    <row r="15" spans="1:7">
      <c r="A15" s="91" t="s">
        <v>41</v>
      </c>
      <c r="B15" s="89"/>
      <c r="C15" s="91" t="s">
        <v>126</v>
      </c>
    </row>
    <row r="16" spans="1:7" s="25" customFormat="1" ht="28.9" customHeight="1">
      <c r="A16" s="91" t="s">
        <v>43</v>
      </c>
      <c r="B16" s="92"/>
      <c r="C16" s="209" t="s">
        <v>127</v>
      </c>
      <c r="D16" s="209"/>
      <c r="E16" s="209"/>
      <c r="F16" s="209"/>
      <c r="G16" s="209"/>
    </row>
    <row r="17" spans="1:7" s="25" customFormat="1" ht="54" customHeight="1">
      <c r="A17" s="93" t="s">
        <v>45</v>
      </c>
      <c r="B17" s="44"/>
      <c r="C17" s="214" t="s">
        <v>128</v>
      </c>
      <c r="D17" s="214"/>
      <c r="E17" s="214"/>
      <c r="F17" s="214"/>
      <c r="G17" s="214"/>
    </row>
    <row r="18" spans="1:7" s="26" customFormat="1" ht="19.5" customHeight="1">
      <c r="A18" s="88" t="s">
        <v>47</v>
      </c>
      <c r="B18" s="92"/>
      <c r="C18" s="88"/>
      <c r="D18" s="88"/>
      <c r="E18" s="88"/>
      <c r="F18" s="88"/>
      <c r="G18" s="88"/>
    </row>
    <row r="19" spans="1:7" s="25" customFormat="1">
      <c r="A19" s="209" t="s">
        <v>48</v>
      </c>
      <c r="B19" s="209"/>
      <c r="C19" s="91" t="s">
        <v>49</v>
      </c>
      <c r="D19" s="88"/>
      <c r="E19" s="88"/>
      <c r="F19" s="88"/>
      <c r="G19" s="88"/>
    </row>
    <row r="20" spans="1:7" s="25" customFormat="1" ht="15" customHeight="1">
      <c r="A20" s="94" t="s">
        <v>50</v>
      </c>
      <c r="B20" s="92"/>
      <c r="C20" s="189" t="s">
        <v>51</v>
      </c>
      <c r="D20" s="189"/>
      <c r="E20" s="189"/>
      <c r="F20" s="189"/>
      <c r="G20" s="189"/>
    </row>
    <row r="21" spans="1:7" s="25" customFormat="1" ht="21" customHeight="1">
      <c r="A21" s="94" t="s">
        <v>52</v>
      </c>
      <c r="B21" s="92"/>
      <c r="C21" s="91" t="s">
        <v>53</v>
      </c>
      <c r="D21" s="88"/>
      <c r="E21" s="88"/>
      <c r="F21" s="88"/>
      <c r="G21" s="88"/>
    </row>
    <row r="22" spans="1:7" s="25" customFormat="1">
      <c r="A22" s="94" t="s">
        <v>54</v>
      </c>
      <c r="B22" s="92"/>
      <c r="C22" s="91" t="s">
        <v>55</v>
      </c>
      <c r="D22" s="88"/>
      <c r="E22" s="88"/>
      <c r="F22" s="88"/>
      <c r="G22" s="88"/>
    </row>
    <row r="23" spans="1:7" s="25" customFormat="1" ht="15" customHeight="1">
      <c r="A23" s="94" t="s">
        <v>56</v>
      </c>
      <c r="B23" s="92"/>
      <c r="C23" s="209" t="s">
        <v>129</v>
      </c>
      <c r="D23" s="209"/>
      <c r="E23" s="209"/>
      <c r="F23" s="209"/>
      <c r="G23" s="209"/>
    </row>
    <row r="24" spans="1:7" s="25" customFormat="1" ht="48" customHeight="1">
      <c r="A24" s="91" t="s">
        <v>115</v>
      </c>
      <c r="B24" s="92"/>
      <c r="C24" s="214" t="s">
        <v>105</v>
      </c>
      <c r="D24" s="214"/>
      <c r="E24" s="214"/>
      <c r="F24" s="214"/>
      <c r="G24" s="214"/>
    </row>
    <row r="25" spans="1:7" s="25" customFormat="1" ht="75" customHeight="1">
      <c r="A25" s="94" t="s">
        <v>58</v>
      </c>
      <c r="B25" s="92"/>
      <c r="C25" s="209" t="s">
        <v>130</v>
      </c>
      <c r="D25" s="209"/>
      <c r="E25" s="209"/>
      <c r="F25" s="209"/>
      <c r="G25" s="209"/>
    </row>
    <row r="26" spans="1:7" s="25" customFormat="1" ht="16.5" customHeight="1">
      <c r="A26" s="88"/>
      <c r="B26" s="92"/>
      <c r="C26" s="92"/>
      <c r="D26" s="92"/>
      <c r="E26" s="92"/>
      <c r="F26" s="92"/>
      <c r="G26" s="95"/>
    </row>
    <row r="27" spans="1:7" s="25" customFormat="1" ht="15" customHeight="1">
      <c r="A27" s="215" t="s">
        <v>60</v>
      </c>
      <c r="B27" s="215"/>
      <c r="C27" s="215"/>
      <c r="D27" s="215"/>
      <c r="E27" s="215"/>
      <c r="F27" s="215"/>
      <c r="G27" s="215"/>
    </row>
    <row r="28" spans="1:7" s="25" customFormat="1" ht="15" customHeight="1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</row>
    <row r="29" spans="1:7" s="25" customFormat="1" ht="15.75" customHeight="1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</row>
    <row r="30" spans="1:7" s="25" customFormat="1" ht="30">
      <c r="A30" s="97" t="s">
        <v>131</v>
      </c>
      <c r="B30" s="86" t="s">
        <v>69</v>
      </c>
      <c r="C30" s="4">
        <f>C44+C66</f>
        <v>1052218</v>
      </c>
      <c r="D30" s="4">
        <f t="shared" ref="D30:G30" si="0">D44+D66</f>
        <v>1351281</v>
      </c>
      <c r="E30" s="4">
        <f t="shared" si="0"/>
        <v>1638164</v>
      </c>
      <c r="F30" s="4">
        <f t="shared" si="0"/>
        <v>1472135</v>
      </c>
      <c r="G30" s="4">
        <f t="shared" si="0"/>
        <v>1472135</v>
      </c>
    </row>
    <row r="31" spans="1:7" s="25" customFormat="1" ht="36" customHeight="1">
      <c r="A31" s="98" t="s">
        <v>70</v>
      </c>
      <c r="B31" s="99" t="s">
        <v>69</v>
      </c>
      <c r="C31" s="7">
        <f>C30</f>
        <v>1052218</v>
      </c>
      <c r="D31" s="7">
        <f t="shared" ref="D31:G31" si="1">D30</f>
        <v>1351281</v>
      </c>
      <c r="E31" s="7">
        <f t="shared" si="1"/>
        <v>1638164</v>
      </c>
      <c r="F31" s="7">
        <f t="shared" si="1"/>
        <v>1472135</v>
      </c>
      <c r="G31" s="7">
        <f t="shared" si="1"/>
        <v>1472135</v>
      </c>
    </row>
    <row r="32" spans="1:7" s="25" customFormat="1">
      <c r="A32" s="88"/>
      <c r="B32" s="92"/>
      <c r="C32" s="92"/>
      <c r="D32" s="92"/>
      <c r="E32" s="92"/>
      <c r="F32" s="92"/>
      <c r="G32" s="92"/>
    </row>
    <row r="33" spans="1:7" s="25" customFormat="1">
      <c r="A33" s="88" t="s">
        <v>71</v>
      </c>
      <c r="B33" s="89"/>
      <c r="C33" s="76" t="s">
        <v>72</v>
      </c>
      <c r="D33" s="88"/>
      <c r="E33" s="88"/>
      <c r="F33" s="88"/>
      <c r="G33" s="88"/>
    </row>
    <row r="34" spans="1:7" s="25" customFormat="1">
      <c r="A34" s="91" t="s">
        <v>73</v>
      </c>
      <c r="B34" s="92"/>
      <c r="C34" s="79"/>
      <c r="D34" s="92"/>
      <c r="E34" s="88"/>
      <c r="F34" s="88"/>
      <c r="G34" s="88"/>
    </row>
    <row r="35" spans="1:7" s="25" customFormat="1" ht="15" customHeight="1">
      <c r="A35" s="91" t="s">
        <v>74</v>
      </c>
      <c r="B35" s="92"/>
      <c r="C35" s="189" t="s">
        <v>51</v>
      </c>
      <c r="D35" s="189"/>
      <c r="E35" s="189"/>
      <c r="F35" s="189"/>
      <c r="G35" s="189"/>
    </row>
    <row r="36" spans="1:7" s="25" customFormat="1" ht="32.450000000000003" customHeight="1">
      <c r="A36" s="91" t="s">
        <v>75</v>
      </c>
      <c r="B36" s="92"/>
      <c r="C36" s="79" t="s">
        <v>55</v>
      </c>
      <c r="D36" s="92"/>
      <c r="E36" s="88"/>
      <c r="F36" s="88"/>
      <c r="G36" s="88"/>
    </row>
    <row r="37" spans="1:7" s="25" customFormat="1" ht="21.6" customHeight="1">
      <c r="A37" s="49" t="s">
        <v>76</v>
      </c>
      <c r="B37" s="21"/>
      <c r="C37" s="183" t="s">
        <v>108</v>
      </c>
      <c r="D37" s="183"/>
      <c r="E37" s="183"/>
      <c r="F37" s="183"/>
      <c r="G37" s="183"/>
    </row>
    <row r="38" spans="1:7" s="25" customFormat="1" ht="22.5" customHeight="1">
      <c r="A38" s="15"/>
      <c r="B38" s="21"/>
      <c r="C38" s="39"/>
      <c r="D38" s="21"/>
      <c r="E38" s="2"/>
      <c r="F38" s="2"/>
      <c r="G38" s="2"/>
    </row>
    <row r="39" spans="1:7" s="25" customFormat="1" ht="15" customHeight="1">
      <c r="A39" s="210" t="s">
        <v>78</v>
      </c>
      <c r="B39" s="210" t="s">
        <v>62</v>
      </c>
      <c r="C39" s="210" t="s">
        <v>79</v>
      </c>
      <c r="D39" s="210" t="s">
        <v>80</v>
      </c>
      <c r="E39" s="210" t="s">
        <v>65</v>
      </c>
      <c r="F39" s="210"/>
      <c r="G39" s="210"/>
    </row>
    <row r="40" spans="1:7" s="25" customFormat="1" ht="15" customHeight="1">
      <c r="A40" s="210"/>
      <c r="B40" s="210"/>
      <c r="C40" s="210"/>
      <c r="D40" s="210"/>
      <c r="E40" s="96" t="s">
        <v>66</v>
      </c>
      <c r="F40" s="96" t="s">
        <v>67</v>
      </c>
      <c r="G40" s="96" t="s">
        <v>68</v>
      </c>
    </row>
    <row r="41" spans="1:7" s="25" customFormat="1" ht="45">
      <c r="A41" s="84" t="s">
        <v>109</v>
      </c>
      <c r="B41" s="100" t="s">
        <v>82</v>
      </c>
      <c r="C41" s="100">
        <v>530</v>
      </c>
      <c r="D41" s="100">
        <v>533</v>
      </c>
      <c r="E41" s="100">
        <v>0</v>
      </c>
      <c r="F41" s="100">
        <v>0</v>
      </c>
      <c r="G41" s="100">
        <v>0</v>
      </c>
    </row>
    <row r="42" spans="1:7" s="25" customFormat="1" ht="30" customHeight="1">
      <c r="A42" s="202" t="s">
        <v>84</v>
      </c>
      <c r="B42" s="204" t="s">
        <v>62</v>
      </c>
      <c r="C42" s="204" t="s">
        <v>79</v>
      </c>
      <c r="D42" s="204" t="s">
        <v>80</v>
      </c>
      <c r="E42" s="206" t="s">
        <v>65</v>
      </c>
      <c r="F42" s="207"/>
      <c r="G42" s="208"/>
    </row>
    <row r="43" spans="1:7" s="25" customFormat="1">
      <c r="A43" s="211"/>
      <c r="B43" s="205"/>
      <c r="C43" s="205"/>
      <c r="D43" s="205"/>
      <c r="E43" s="96" t="s">
        <v>66</v>
      </c>
      <c r="F43" s="96" t="s">
        <v>67</v>
      </c>
      <c r="G43" s="96" t="s">
        <v>68</v>
      </c>
    </row>
    <row r="44" spans="1:7" s="25" customFormat="1" ht="30">
      <c r="A44" s="80" t="s">
        <v>85</v>
      </c>
      <c r="B44" s="86" t="s">
        <v>69</v>
      </c>
      <c r="C44" s="100">
        <v>25696</v>
      </c>
      <c r="D44" s="100">
        <v>312362</v>
      </c>
      <c r="E44" s="100">
        <v>0</v>
      </c>
      <c r="F44" s="100">
        <v>0</v>
      </c>
      <c r="G44" s="100">
        <v>0</v>
      </c>
    </row>
    <row r="45" spans="1:7" s="25" customFormat="1" ht="28.5" customHeight="1">
      <c r="A45" s="101" t="s">
        <v>86</v>
      </c>
      <c r="B45" s="99" t="s">
        <v>69</v>
      </c>
      <c r="C45" s="96">
        <f>C44</f>
        <v>25696</v>
      </c>
      <c r="D45" s="96">
        <f>D44</f>
        <v>312362</v>
      </c>
      <c r="E45" s="96">
        <f>E44</f>
        <v>0</v>
      </c>
      <c r="F45" s="96">
        <f>F44</f>
        <v>0</v>
      </c>
      <c r="G45" s="96">
        <f>G44</f>
        <v>0</v>
      </c>
    </row>
    <row r="46" spans="1:7" s="25" customFormat="1" ht="15" customHeight="1">
      <c r="A46" s="102"/>
      <c r="B46" s="103"/>
      <c r="C46" s="104"/>
      <c r="D46" s="104"/>
      <c r="E46" s="104"/>
      <c r="F46" s="104"/>
      <c r="G46" s="104"/>
    </row>
    <row r="47" spans="1:7" s="25" customFormat="1" ht="15" customHeight="1">
      <c r="A47" s="91" t="s">
        <v>71</v>
      </c>
      <c r="B47" s="89"/>
      <c r="C47" s="76" t="s">
        <v>87</v>
      </c>
      <c r="D47" s="88"/>
      <c r="E47" s="88"/>
      <c r="F47" s="105"/>
      <c r="G47" s="105"/>
    </row>
    <row r="48" spans="1:7" s="25" customFormat="1">
      <c r="A48" s="91" t="s">
        <v>88</v>
      </c>
      <c r="B48" s="88"/>
      <c r="C48" s="88"/>
      <c r="D48" s="88"/>
      <c r="E48" s="88"/>
      <c r="F48" s="88"/>
      <c r="G48" s="88"/>
    </row>
    <row r="49" spans="1:7" s="25" customFormat="1" ht="15" customHeight="1">
      <c r="A49" s="91" t="s">
        <v>74</v>
      </c>
      <c r="B49" s="92"/>
      <c r="C49" s="189" t="s">
        <v>132</v>
      </c>
      <c r="D49" s="189"/>
      <c r="E49" s="189"/>
      <c r="F49" s="189"/>
      <c r="G49" s="189"/>
    </row>
    <row r="50" spans="1:7" s="25" customFormat="1">
      <c r="A50" s="91" t="s">
        <v>75</v>
      </c>
      <c r="B50" s="92"/>
      <c r="C50" s="79" t="s">
        <v>55</v>
      </c>
      <c r="D50" s="88"/>
      <c r="E50" s="88"/>
      <c r="F50" s="88"/>
      <c r="G50" s="88"/>
    </row>
    <row r="51" spans="1:7" s="25" customFormat="1" ht="15" customHeight="1">
      <c r="A51" s="91" t="s">
        <v>76</v>
      </c>
      <c r="B51" s="92"/>
      <c r="C51" s="209" t="s">
        <v>133</v>
      </c>
      <c r="D51" s="209"/>
      <c r="E51" s="209"/>
      <c r="F51" s="209"/>
      <c r="G51" s="209"/>
    </row>
    <row r="52" spans="1:7" s="25" customFormat="1">
      <c r="A52" s="91"/>
      <c r="B52" s="92"/>
      <c r="C52" s="106"/>
      <c r="D52" s="106"/>
      <c r="E52" s="106"/>
      <c r="F52" s="106"/>
      <c r="G52" s="106"/>
    </row>
    <row r="53" spans="1:7" s="25" customFormat="1" ht="15" customHeight="1">
      <c r="A53" s="210" t="s">
        <v>78</v>
      </c>
      <c r="B53" s="210" t="s">
        <v>62</v>
      </c>
      <c r="C53" s="210" t="s">
        <v>79</v>
      </c>
      <c r="D53" s="210" t="s">
        <v>80</v>
      </c>
      <c r="E53" s="210" t="s">
        <v>65</v>
      </c>
      <c r="F53" s="210"/>
      <c r="G53" s="210"/>
    </row>
    <row r="54" spans="1:7" s="25" customFormat="1" ht="15" customHeight="1">
      <c r="A54" s="210"/>
      <c r="B54" s="210"/>
      <c r="C54" s="210"/>
      <c r="D54" s="210"/>
      <c r="E54" s="96" t="s">
        <v>66</v>
      </c>
      <c r="F54" s="96" t="s">
        <v>67</v>
      </c>
      <c r="G54" s="96" t="s">
        <v>68</v>
      </c>
    </row>
    <row r="55" spans="1:7" s="25" customFormat="1" ht="30">
      <c r="A55" s="107" t="s">
        <v>134</v>
      </c>
      <c r="B55" s="108" t="s">
        <v>82</v>
      </c>
      <c r="C55" s="11">
        <v>5396</v>
      </c>
      <c r="D55" s="11">
        <v>5687</v>
      </c>
      <c r="E55" s="11">
        <v>5690</v>
      </c>
      <c r="F55" s="11">
        <v>5795</v>
      </c>
      <c r="G55" s="11">
        <v>5795</v>
      </c>
    </row>
    <row r="56" spans="1:7" s="25" customFormat="1" ht="30" customHeight="1">
      <c r="A56" s="107" t="s">
        <v>135</v>
      </c>
      <c r="B56" s="109" t="s">
        <v>82</v>
      </c>
      <c r="C56" s="41">
        <v>192</v>
      </c>
      <c r="D56" s="41">
        <v>163</v>
      </c>
      <c r="E56" s="41">
        <v>165</v>
      </c>
      <c r="F56" s="41">
        <v>165</v>
      </c>
      <c r="G56" s="41">
        <v>165</v>
      </c>
    </row>
    <row r="57" spans="1:7" s="25" customFormat="1" ht="15.75" customHeight="1">
      <c r="A57" s="80" t="s">
        <v>136</v>
      </c>
      <c r="B57" s="100" t="s">
        <v>93</v>
      </c>
      <c r="C57" s="41">
        <v>1415</v>
      </c>
      <c r="D57" s="41">
        <v>1562</v>
      </c>
      <c r="E57" s="41">
        <v>1565</v>
      </c>
      <c r="F57" s="41">
        <v>1570</v>
      </c>
      <c r="G57" s="41">
        <v>1570</v>
      </c>
    </row>
    <row r="58" spans="1:7" s="25" customFormat="1" ht="45">
      <c r="A58" s="80" t="s">
        <v>137</v>
      </c>
      <c r="B58" s="100" t="s">
        <v>93</v>
      </c>
      <c r="C58" s="22">
        <v>1018</v>
      </c>
      <c r="D58" s="22">
        <v>1172</v>
      </c>
      <c r="E58" s="22">
        <v>1175</v>
      </c>
      <c r="F58" s="22">
        <v>1177</v>
      </c>
      <c r="G58" s="22">
        <v>1177</v>
      </c>
    </row>
    <row r="59" spans="1:7" s="25" customFormat="1" ht="45" customHeight="1">
      <c r="A59" s="80" t="s">
        <v>138</v>
      </c>
      <c r="B59" s="100" t="s">
        <v>93</v>
      </c>
      <c r="C59" s="22">
        <v>461</v>
      </c>
      <c r="D59" s="22">
        <v>708</v>
      </c>
      <c r="E59" s="22">
        <v>710</v>
      </c>
      <c r="F59" s="22">
        <v>715</v>
      </c>
      <c r="G59" s="22">
        <v>715</v>
      </c>
    </row>
    <row r="60" spans="1:7" s="25" customFormat="1" ht="45" customHeight="1">
      <c r="A60" s="80" t="s">
        <v>139</v>
      </c>
      <c r="B60" s="100" t="s">
        <v>93</v>
      </c>
      <c r="C60" s="22">
        <v>82</v>
      </c>
      <c r="D60" s="22">
        <v>40</v>
      </c>
      <c r="E60" s="22">
        <v>40</v>
      </c>
      <c r="F60" s="22">
        <v>40</v>
      </c>
      <c r="G60" s="22">
        <v>40</v>
      </c>
    </row>
    <row r="61" spans="1:7" s="25" customFormat="1" ht="46.5" customHeight="1">
      <c r="A61" s="80" t="s">
        <v>140</v>
      </c>
      <c r="B61" s="100" t="s">
        <v>93</v>
      </c>
      <c r="C61" s="22">
        <v>38</v>
      </c>
      <c r="D61" s="22">
        <v>42</v>
      </c>
      <c r="E61" s="22">
        <v>42</v>
      </c>
      <c r="F61" s="22">
        <v>42</v>
      </c>
      <c r="G61" s="22">
        <v>42</v>
      </c>
    </row>
    <row r="62" spans="1:7" s="25" customFormat="1" ht="37.5" customHeight="1">
      <c r="A62" s="80" t="s">
        <v>141</v>
      </c>
      <c r="B62" s="100" t="s">
        <v>93</v>
      </c>
      <c r="C62" s="22">
        <v>8</v>
      </c>
      <c r="D62" s="22">
        <v>8</v>
      </c>
      <c r="E62" s="22">
        <v>8</v>
      </c>
      <c r="F62" s="22">
        <v>8</v>
      </c>
      <c r="G62" s="22">
        <v>8</v>
      </c>
    </row>
    <row r="63" spans="1:7" s="26" customFormat="1" ht="29.25" customHeight="1">
      <c r="A63" s="110" t="s">
        <v>125</v>
      </c>
      <c r="B63" s="100" t="s">
        <v>93</v>
      </c>
      <c r="C63" s="24">
        <v>17</v>
      </c>
      <c r="D63" s="4">
        <v>17</v>
      </c>
      <c r="E63" s="19">
        <v>17</v>
      </c>
      <c r="F63" s="19">
        <v>17</v>
      </c>
      <c r="G63" s="19">
        <v>17</v>
      </c>
    </row>
    <row r="64" spans="1:7" s="25" customFormat="1" ht="21.75" customHeight="1">
      <c r="A64" s="202" t="s">
        <v>84</v>
      </c>
      <c r="B64" s="204" t="s">
        <v>62</v>
      </c>
      <c r="C64" s="204" t="s">
        <v>79</v>
      </c>
      <c r="D64" s="204" t="s">
        <v>80</v>
      </c>
      <c r="E64" s="206" t="s">
        <v>65</v>
      </c>
      <c r="F64" s="207"/>
      <c r="G64" s="208"/>
    </row>
    <row r="65" spans="1:7" s="25" customFormat="1" ht="22.5" customHeight="1">
      <c r="A65" s="203"/>
      <c r="B65" s="205"/>
      <c r="C65" s="205"/>
      <c r="D65" s="205"/>
      <c r="E65" s="96" t="s">
        <v>66</v>
      </c>
      <c r="F65" s="96" t="s">
        <v>67</v>
      </c>
      <c r="G65" s="96" t="s">
        <v>68</v>
      </c>
    </row>
    <row r="66" spans="1:7" s="25" customFormat="1" ht="30">
      <c r="A66" s="80" t="s">
        <v>85</v>
      </c>
      <c r="B66" s="86" t="s">
        <v>69</v>
      </c>
      <c r="C66" s="41">
        <v>1026522</v>
      </c>
      <c r="D66" s="41">
        <v>1038919</v>
      </c>
      <c r="E66" s="41">
        <f>1472131+72087+48707+45239</f>
        <v>1638164</v>
      </c>
      <c r="F66" s="41">
        <v>1472135</v>
      </c>
      <c r="G66" s="41">
        <v>1472135</v>
      </c>
    </row>
    <row r="67" spans="1:7" s="25" customFormat="1" ht="15.75" customHeight="1">
      <c r="A67" s="101" t="s">
        <v>86</v>
      </c>
      <c r="B67" s="86" t="s">
        <v>69</v>
      </c>
      <c r="C67" s="42">
        <f>C66</f>
        <v>1026522</v>
      </c>
      <c r="D67" s="42">
        <f t="shared" ref="D67:G67" si="2">D66</f>
        <v>1038919</v>
      </c>
      <c r="E67" s="42">
        <f t="shared" si="2"/>
        <v>1638164</v>
      </c>
      <c r="F67" s="42">
        <f t="shared" si="2"/>
        <v>1472135</v>
      </c>
      <c r="G67" s="42">
        <f t="shared" si="2"/>
        <v>1472135</v>
      </c>
    </row>
    <row r="68" spans="1:7" s="25" customFormat="1">
      <c r="A68" s="88"/>
      <c r="B68" s="88"/>
      <c r="C68" s="88"/>
      <c r="D68" s="88"/>
      <c r="E68" s="88"/>
      <c r="F68" s="88"/>
      <c r="G68" s="88"/>
    </row>
    <row r="69" spans="1:7" s="25" customFormat="1" ht="32.25" customHeight="1">
      <c r="A69" s="88"/>
      <c r="B69" s="88"/>
      <c r="C69" s="88"/>
      <c r="D69" s="88"/>
      <c r="E69" s="88"/>
      <c r="F69" s="88"/>
      <c r="G69" s="88"/>
    </row>
    <row r="70" spans="1:7" s="25" customFormat="1" ht="19.149999999999999" customHeight="1">
      <c r="A70" s="88"/>
      <c r="B70" s="88"/>
      <c r="C70" s="88"/>
      <c r="D70" s="88"/>
      <c r="E70" s="88"/>
      <c r="F70" s="88"/>
      <c r="G70" s="88"/>
    </row>
    <row r="71" spans="1:7" s="25" customFormat="1" ht="102.75" customHeight="1">
      <c r="A71" s="88"/>
      <c r="B71" s="88"/>
      <c r="C71" s="88"/>
      <c r="D71" s="88"/>
      <c r="E71" s="88"/>
      <c r="F71" s="88"/>
      <c r="G71" s="88"/>
    </row>
    <row r="72" spans="1:7" s="25" customFormat="1" ht="13.5" customHeight="1">
      <c r="A72" s="88"/>
      <c r="B72" s="88"/>
      <c r="C72" s="88"/>
      <c r="D72" s="88"/>
      <c r="E72" s="88"/>
      <c r="F72" s="88"/>
      <c r="G72" s="88"/>
    </row>
    <row r="73" spans="1:7" s="25" customFormat="1" ht="111.75" hidden="1" customHeight="1">
      <c r="A73" s="88"/>
      <c r="B73" s="88"/>
      <c r="C73" s="88"/>
      <c r="D73" s="88"/>
      <c r="E73" s="88"/>
      <c r="F73" s="88"/>
      <c r="G73" s="88"/>
    </row>
    <row r="74" spans="1:7" s="25" customFormat="1" ht="93" hidden="1" customHeight="1">
      <c r="A74" s="88"/>
      <c r="B74" s="88"/>
      <c r="C74" s="88"/>
      <c r="D74" s="88"/>
      <c r="E74" s="88"/>
      <c r="F74" s="88"/>
      <c r="G74" s="88"/>
    </row>
    <row r="75" spans="1:7" s="25" customFormat="1" ht="15" hidden="1" customHeight="1">
      <c r="A75" s="88"/>
      <c r="B75" s="88"/>
      <c r="C75" s="88"/>
      <c r="D75" s="88"/>
      <c r="E75" s="88"/>
      <c r="F75" s="88"/>
      <c r="G75" s="88"/>
    </row>
    <row r="76" spans="1:7" s="25" customFormat="1" ht="49.5" hidden="1" customHeight="1">
      <c r="A76" s="88"/>
      <c r="B76" s="88"/>
      <c r="C76" s="88"/>
      <c r="D76" s="88"/>
      <c r="E76" s="88"/>
      <c r="F76" s="88"/>
      <c r="G76" s="88"/>
    </row>
    <row r="77" spans="1:7" s="25" customFormat="1" ht="15" hidden="1" customHeight="1">
      <c r="A77" s="88"/>
      <c r="B77" s="88"/>
      <c r="C77" s="88"/>
      <c r="D77" s="88"/>
      <c r="E77" s="88"/>
      <c r="F77" s="88"/>
      <c r="G77" s="88"/>
    </row>
    <row r="78" spans="1:7" s="25" customFormat="1" hidden="1">
      <c r="A78" s="88"/>
      <c r="B78" s="88"/>
      <c r="C78" s="88"/>
      <c r="D78" s="88"/>
      <c r="E78" s="88"/>
      <c r="F78" s="88"/>
      <c r="G78" s="88"/>
    </row>
    <row r="79" spans="1:7" s="25" customFormat="1" ht="33" hidden="1" customHeight="1">
      <c r="A79" s="88"/>
      <c r="B79" s="88"/>
      <c r="C79" s="88"/>
      <c r="D79" s="88"/>
      <c r="E79" s="88"/>
      <c r="F79" s="88"/>
      <c r="G79" s="88"/>
    </row>
    <row r="80" spans="1:7" s="25" customFormat="1" ht="83.25" hidden="1" customHeight="1">
      <c r="A80" s="88"/>
      <c r="B80" s="88"/>
      <c r="C80" s="88"/>
      <c r="D80" s="88"/>
      <c r="E80" s="88"/>
      <c r="F80" s="88"/>
      <c r="G80" s="88"/>
    </row>
    <row r="81" spans="1:7" s="25" customFormat="1" hidden="1">
      <c r="A81" s="88"/>
      <c r="B81" s="88"/>
      <c r="C81" s="88"/>
      <c r="D81" s="88"/>
      <c r="E81" s="88"/>
      <c r="F81" s="88"/>
      <c r="G81" s="88"/>
    </row>
    <row r="82" spans="1:7" s="25" customFormat="1" hidden="1">
      <c r="A82" s="88"/>
      <c r="B82" s="88"/>
      <c r="C82" s="88"/>
      <c r="D82" s="88"/>
      <c r="E82" s="88"/>
      <c r="F82" s="88"/>
      <c r="G82" s="88"/>
    </row>
    <row r="83" spans="1:7" s="25" customFormat="1" hidden="1">
      <c r="A83" s="88"/>
      <c r="B83" s="88"/>
      <c r="C83" s="88"/>
      <c r="D83" s="88"/>
      <c r="E83" s="88"/>
      <c r="F83" s="88"/>
      <c r="G83" s="88"/>
    </row>
    <row r="84" spans="1:7" s="25" customFormat="1" hidden="1">
      <c r="A84" s="88"/>
      <c r="B84" s="88"/>
      <c r="C84" s="88"/>
      <c r="D84" s="88"/>
      <c r="E84" s="88"/>
      <c r="F84" s="88"/>
      <c r="G84" s="88"/>
    </row>
    <row r="85" spans="1:7" s="25" customFormat="1" hidden="1">
      <c r="A85" s="88"/>
      <c r="B85" s="88"/>
      <c r="C85" s="88"/>
      <c r="D85" s="88"/>
      <c r="E85" s="88"/>
      <c r="F85" s="88"/>
      <c r="G85" s="88"/>
    </row>
    <row r="86" spans="1:7" s="25" customFormat="1" hidden="1">
      <c r="A86" s="88"/>
      <c r="B86" s="88"/>
      <c r="C86" s="88"/>
      <c r="D86" s="88"/>
      <c r="E86" s="88"/>
      <c r="F86" s="88"/>
      <c r="G86" s="88"/>
    </row>
    <row r="87" spans="1:7" s="25" customFormat="1" hidden="1">
      <c r="A87" s="88"/>
      <c r="B87" s="88"/>
      <c r="C87" s="88"/>
      <c r="D87" s="88"/>
      <c r="E87" s="88"/>
      <c r="F87" s="88"/>
      <c r="G87" s="88"/>
    </row>
    <row r="88" spans="1:7" s="25" customFormat="1" hidden="1">
      <c r="A88" s="88"/>
      <c r="B88" s="88"/>
      <c r="C88" s="88"/>
      <c r="D88" s="88"/>
      <c r="E88" s="88"/>
      <c r="F88" s="88"/>
      <c r="G88" s="88"/>
    </row>
    <row r="89" spans="1:7" s="25" customFormat="1" ht="15" customHeight="1">
      <c r="A89" s="88"/>
      <c r="B89" s="88"/>
      <c r="C89" s="88"/>
      <c r="D89" s="88"/>
      <c r="E89" s="88"/>
      <c r="F89" s="88"/>
      <c r="G89" s="88"/>
    </row>
    <row r="90" spans="1:7" s="25" customFormat="1" ht="16.5" customHeight="1">
      <c r="A90" s="88"/>
      <c r="B90" s="88"/>
      <c r="C90" s="88"/>
      <c r="D90" s="88"/>
      <c r="E90" s="88"/>
      <c r="F90" s="88"/>
      <c r="G90" s="88"/>
    </row>
    <row r="91" spans="1:7" s="25" customFormat="1" hidden="1">
      <c r="A91" s="88"/>
      <c r="B91" s="88"/>
      <c r="C91" s="88"/>
      <c r="D91" s="88"/>
      <c r="E91" s="88"/>
      <c r="F91" s="88"/>
      <c r="G91" s="88"/>
    </row>
    <row r="92" spans="1:7" s="27" customFormat="1">
      <c r="A92" s="88"/>
      <c r="B92" s="88"/>
      <c r="C92" s="88"/>
      <c r="D92" s="88"/>
      <c r="E92" s="88"/>
      <c r="F92" s="88"/>
      <c r="G92" s="88"/>
    </row>
    <row r="93" spans="1:7" s="25" customFormat="1" ht="44.25" customHeight="1">
      <c r="A93" s="88"/>
      <c r="B93" s="88"/>
      <c r="C93" s="88"/>
      <c r="D93" s="88"/>
      <c r="E93" s="88"/>
      <c r="F93" s="88"/>
      <c r="G93" s="88"/>
    </row>
    <row r="94" spans="1:7" s="25" customFormat="1" ht="29.25" customHeight="1">
      <c r="A94" s="88"/>
      <c r="B94" s="88"/>
      <c r="C94" s="88"/>
      <c r="D94" s="88"/>
      <c r="E94" s="88"/>
      <c r="F94" s="88"/>
      <c r="G94" s="88"/>
    </row>
    <row r="95" spans="1:7" s="25" customFormat="1" ht="32.25" customHeight="1">
      <c r="A95" s="88"/>
      <c r="B95" s="88"/>
      <c r="C95" s="88"/>
      <c r="D95" s="88"/>
      <c r="E95" s="88"/>
      <c r="F95" s="88"/>
      <c r="G95" s="88"/>
    </row>
    <row r="96" spans="1:7" s="25" customFormat="1">
      <c r="A96" s="88"/>
      <c r="B96" s="88"/>
      <c r="C96" s="88"/>
      <c r="D96" s="88"/>
      <c r="E96" s="88"/>
      <c r="F96" s="88"/>
      <c r="G96" s="88"/>
    </row>
    <row r="97" spans="1:7" s="25" customFormat="1">
      <c r="A97" s="88"/>
      <c r="B97" s="88"/>
      <c r="C97" s="88"/>
      <c r="D97" s="88"/>
      <c r="E97" s="88"/>
      <c r="F97" s="88"/>
      <c r="G97" s="88"/>
    </row>
    <row r="98" spans="1:7" s="25" customFormat="1">
      <c r="A98" s="88"/>
      <c r="B98" s="88"/>
      <c r="C98" s="88"/>
      <c r="D98" s="88"/>
      <c r="E98" s="88"/>
      <c r="F98" s="88"/>
      <c r="G98" s="88"/>
    </row>
    <row r="99" spans="1:7" s="25" customFormat="1" ht="30.75" customHeight="1">
      <c r="A99" s="88"/>
      <c r="B99" s="88"/>
      <c r="C99" s="88"/>
      <c r="D99" s="88"/>
      <c r="E99" s="88"/>
      <c r="F99" s="88"/>
      <c r="G99" s="88"/>
    </row>
    <row r="100" spans="1:7" s="25" customFormat="1" hidden="1">
      <c r="A100" s="88"/>
      <c r="B100" s="88"/>
      <c r="C100" s="88"/>
      <c r="D100" s="88"/>
      <c r="E100" s="88"/>
      <c r="F100" s="88"/>
      <c r="G100" s="88"/>
    </row>
    <row r="101" spans="1:7" s="25" customFormat="1" ht="18.75" customHeight="1">
      <c r="A101" s="88"/>
      <c r="B101" s="88"/>
      <c r="C101" s="88"/>
      <c r="D101" s="88"/>
      <c r="E101" s="88"/>
      <c r="F101" s="88"/>
      <c r="G101" s="88"/>
    </row>
    <row r="102" spans="1:7" s="25" customFormat="1" ht="18" customHeight="1">
      <c r="A102" s="88"/>
      <c r="B102" s="88"/>
      <c r="C102" s="88"/>
      <c r="D102" s="88"/>
      <c r="E102" s="88"/>
      <c r="F102" s="88"/>
      <c r="G102" s="88"/>
    </row>
    <row r="103" spans="1:7" s="25" customFormat="1" ht="19.5" customHeight="1">
      <c r="A103" s="88"/>
      <c r="B103" s="88"/>
      <c r="C103" s="88"/>
      <c r="D103" s="88"/>
      <c r="E103" s="88"/>
      <c r="F103" s="88"/>
      <c r="G103" s="88"/>
    </row>
    <row r="104" spans="1:7" s="25" customFormat="1" ht="33" customHeight="1">
      <c r="A104" s="88"/>
      <c r="B104" s="88"/>
      <c r="C104" s="88"/>
      <c r="D104" s="88"/>
      <c r="E104" s="88"/>
      <c r="F104" s="88"/>
      <c r="G104" s="88"/>
    </row>
    <row r="105" spans="1:7" s="25" customFormat="1" ht="33" customHeight="1">
      <c r="A105" s="88"/>
      <c r="B105" s="88"/>
      <c r="C105" s="88"/>
      <c r="D105" s="88"/>
      <c r="E105" s="88"/>
      <c r="F105" s="88"/>
      <c r="G105" s="88"/>
    </row>
  </sheetData>
  <mergeCells count="49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C37:G37"/>
    <mergeCell ref="A39:A40"/>
    <mergeCell ref="B39:B40"/>
    <mergeCell ref="C39:C40"/>
    <mergeCell ref="D39:D40"/>
    <mergeCell ref="E39:G39"/>
    <mergeCell ref="A42:A43"/>
    <mergeCell ref="B42:B43"/>
    <mergeCell ref="C42:C43"/>
    <mergeCell ref="D42:D43"/>
    <mergeCell ref="E42:G42"/>
    <mergeCell ref="C49:G49"/>
    <mergeCell ref="C51:G51"/>
    <mergeCell ref="A53:A54"/>
    <mergeCell ref="B53:B54"/>
    <mergeCell ref="C53:C54"/>
    <mergeCell ref="D53:D54"/>
    <mergeCell ref="E53:G53"/>
    <mergeCell ref="A64:A65"/>
    <mergeCell ref="B64:B65"/>
    <mergeCell ref="C64:C65"/>
    <mergeCell ref="D64:D65"/>
    <mergeCell ref="E64:G64"/>
  </mergeCells>
  <pageMargins left="0.19685039370078741" right="0" top="0" bottom="0" header="0.31496062992125984" footer="0.31496062992125984"/>
  <pageSetup paperSize="9" scale="4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>
      <selection activeCell="C20" sqref="C20:G20"/>
    </sheetView>
  </sheetViews>
  <sheetFormatPr defaultRowHeight="15"/>
  <cols>
    <col min="1" max="1" width="44" style="88" customWidth="1"/>
    <col min="2" max="2" width="13.5703125" style="88" customWidth="1"/>
    <col min="3" max="6" width="21.140625" style="88" customWidth="1"/>
    <col min="7" max="7" width="23.85546875" style="88" customWidth="1"/>
    <col min="8" max="8" width="8.85546875" style="1"/>
  </cols>
  <sheetData>
    <row r="1" spans="1:8">
      <c r="F1" s="217" t="s">
        <v>29</v>
      </c>
      <c r="G1" s="217"/>
    </row>
    <row r="2" spans="1:8">
      <c r="F2" s="217" t="s">
        <v>30</v>
      </c>
      <c r="G2" s="217"/>
    </row>
    <row r="3" spans="1:8">
      <c r="D3" s="89"/>
      <c r="E3" s="89"/>
      <c r="F3" s="217" t="s">
        <v>31</v>
      </c>
      <c r="G3" s="217"/>
    </row>
    <row r="4" spans="1:8">
      <c r="F4" s="217" t="s">
        <v>32</v>
      </c>
      <c r="G4" s="217"/>
    </row>
    <row r="5" spans="1:8">
      <c r="F5" s="217" t="s">
        <v>33</v>
      </c>
      <c r="G5" s="217"/>
    </row>
    <row r="7" spans="1:8">
      <c r="F7" s="217" t="s">
        <v>34</v>
      </c>
      <c r="G7" s="217"/>
    </row>
    <row r="8" spans="1:8">
      <c r="F8" s="217" t="s">
        <v>35</v>
      </c>
      <c r="G8" s="217"/>
    </row>
    <row r="9" spans="1:8">
      <c r="F9" s="217" t="s">
        <v>36</v>
      </c>
      <c r="G9" s="217"/>
    </row>
    <row r="10" spans="1:8">
      <c r="F10" s="217" t="s">
        <v>37</v>
      </c>
      <c r="G10" s="217"/>
    </row>
    <row r="11" spans="1:8">
      <c r="F11" s="175" t="s">
        <v>98</v>
      </c>
      <c r="G11" s="175"/>
    </row>
    <row r="12" spans="1:8">
      <c r="A12" s="216" t="s">
        <v>38</v>
      </c>
      <c r="B12" s="216"/>
      <c r="C12" s="216"/>
      <c r="D12" s="216"/>
      <c r="E12" s="216"/>
      <c r="F12" s="216"/>
      <c r="G12" s="216"/>
    </row>
    <row r="13" spans="1:8">
      <c r="A13" s="216" t="s">
        <v>39</v>
      </c>
      <c r="B13" s="216"/>
      <c r="C13" s="216"/>
      <c r="D13" s="216"/>
      <c r="E13" s="216"/>
      <c r="F13" s="216"/>
      <c r="G13" s="216"/>
    </row>
    <row r="14" spans="1:8">
      <c r="A14" s="124"/>
      <c r="B14" s="124"/>
      <c r="C14" s="124" t="s">
        <v>40</v>
      </c>
      <c r="E14" s="124"/>
      <c r="F14" s="124"/>
      <c r="G14" s="124"/>
    </row>
    <row r="15" spans="1:8">
      <c r="A15" s="91" t="s">
        <v>41</v>
      </c>
      <c r="B15" s="89"/>
      <c r="C15" s="91" t="s">
        <v>166</v>
      </c>
    </row>
    <row r="16" spans="1:8">
      <c r="A16" s="91" t="s">
        <v>43</v>
      </c>
      <c r="B16" s="92"/>
      <c r="C16" s="209" t="s">
        <v>44</v>
      </c>
      <c r="D16" s="209"/>
      <c r="E16" s="209"/>
      <c r="F16" s="209"/>
      <c r="G16" s="209"/>
      <c r="H16" s="25"/>
    </row>
    <row r="17" spans="1:8" ht="79.5" customHeight="1">
      <c r="A17" s="93" t="s">
        <v>45</v>
      </c>
      <c r="B17" s="128"/>
      <c r="C17" s="214" t="s">
        <v>167</v>
      </c>
      <c r="D17" s="214"/>
      <c r="E17" s="214"/>
      <c r="F17" s="214"/>
      <c r="G17" s="214"/>
      <c r="H17" s="25"/>
    </row>
    <row r="18" spans="1:8">
      <c r="A18" s="88" t="s">
        <v>47</v>
      </c>
      <c r="B18" s="92"/>
      <c r="H18" s="26"/>
    </row>
    <row r="19" spans="1:8">
      <c r="A19" s="209" t="s">
        <v>48</v>
      </c>
      <c r="B19" s="209"/>
      <c r="C19" s="91" t="s">
        <v>49</v>
      </c>
      <c r="H19" s="25"/>
    </row>
    <row r="20" spans="1:8">
      <c r="A20" s="94" t="s">
        <v>50</v>
      </c>
      <c r="B20" s="92"/>
      <c r="C20" s="189" t="s">
        <v>51</v>
      </c>
      <c r="D20" s="189"/>
      <c r="E20" s="189"/>
      <c r="F20" s="189"/>
      <c r="G20" s="189"/>
      <c r="H20" s="25"/>
    </row>
    <row r="21" spans="1:8">
      <c r="A21" s="94" t="s">
        <v>52</v>
      </c>
      <c r="B21" s="92"/>
      <c r="C21" s="91" t="s">
        <v>53</v>
      </c>
      <c r="H21" s="25"/>
    </row>
    <row r="22" spans="1:8">
      <c r="A22" s="94" t="s">
        <v>54</v>
      </c>
      <c r="B22" s="92"/>
      <c r="C22" s="91" t="s">
        <v>55</v>
      </c>
      <c r="H22" s="25"/>
    </row>
    <row r="23" spans="1:8">
      <c r="A23" s="94" t="s">
        <v>56</v>
      </c>
      <c r="B23" s="92"/>
      <c r="C23" s="189" t="s">
        <v>103</v>
      </c>
      <c r="D23" s="189"/>
      <c r="E23" s="189"/>
      <c r="F23" s="189"/>
      <c r="G23" s="189"/>
      <c r="H23" s="25"/>
    </row>
    <row r="24" spans="1:8">
      <c r="A24" s="91" t="s">
        <v>115</v>
      </c>
      <c r="B24" s="92"/>
      <c r="C24" s="214" t="s">
        <v>168</v>
      </c>
      <c r="D24" s="214"/>
      <c r="E24" s="214"/>
      <c r="F24" s="214"/>
      <c r="G24" s="214"/>
      <c r="H24" s="25"/>
    </row>
    <row r="25" spans="1:8">
      <c r="A25" s="94" t="s">
        <v>58</v>
      </c>
      <c r="B25" s="92"/>
      <c r="C25" s="209" t="s">
        <v>169</v>
      </c>
      <c r="D25" s="209"/>
      <c r="E25" s="209"/>
      <c r="F25" s="209"/>
      <c r="G25" s="209"/>
      <c r="H25" s="25"/>
    </row>
    <row r="26" spans="1:8">
      <c r="B26" s="92"/>
      <c r="C26" s="92"/>
      <c r="D26" s="92"/>
      <c r="E26" s="92"/>
      <c r="F26" s="92"/>
      <c r="G26" s="95"/>
      <c r="H26" s="25"/>
    </row>
    <row r="27" spans="1:8">
      <c r="A27" s="215" t="s">
        <v>60</v>
      </c>
      <c r="B27" s="215"/>
      <c r="C27" s="215"/>
      <c r="D27" s="215"/>
      <c r="E27" s="215"/>
      <c r="F27" s="215"/>
      <c r="G27" s="215"/>
      <c r="H27" s="25"/>
    </row>
    <row r="28" spans="1:8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  <c r="H28" s="25"/>
    </row>
    <row r="29" spans="1:8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  <c r="H29" s="25"/>
    </row>
    <row r="30" spans="1:8" ht="45">
      <c r="A30" s="97" t="s">
        <v>170</v>
      </c>
      <c r="B30" s="86" t="s">
        <v>69</v>
      </c>
      <c r="C30" s="4">
        <f>C45+C63</f>
        <v>390458</v>
      </c>
      <c r="D30" s="4">
        <f>D45+D63</f>
        <v>446080</v>
      </c>
      <c r="E30" s="4">
        <f>E45+E63</f>
        <v>448349</v>
      </c>
      <c r="F30" s="4">
        <f>F45+F63</f>
        <v>448350</v>
      </c>
      <c r="G30" s="4">
        <f>G45+G63</f>
        <v>448350</v>
      </c>
      <c r="H30" s="25"/>
    </row>
    <row r="31" spans="1:8">
      <c r="A31" s="129" t="s">
        <v>70</v>
      </c>
      <c r="B31" s="126" t="s">
        <v>69</v>
      </c>
      <c r="C31" s="7">
        <f>C30</f>
        <v>390458</v>
      </c>
      <c r="D31" s="7">
        <f t="shared" ref="D31:G31" si="0">D30</f>
        <v>446080</v>
      </c>
      <c r="E31" s="7">
        <f t="shared" si="0"/>
        <v>448349</v>
      </c>
      <c r="F31" s="7">
        <f t="shared" si="0"/>
        <v>448350</v>
      </c>
      <c r="G31" s="7">
        <f t="shared" si="0"/>
        <v>448350</v>
      </c>
      <c r="H31" s="25"/>
    </row>
    <row r="32" spans="1:8">
      <c r="B32" s="92"/>
      <c r="C32" s="92"/>
      <c r="D32" s="92"/>
      <c r="E32" s="92"/>
      <c r="F32" s="92"/>
      <c r="G32" s="92"/>
      <c r="H32" s="25"/>
    </row>
    <row r="33" spans="1:8">
      <c r="A33" s="88" t="s">
        <v>71</v>
      </c>
      <c r="B33" s="89"/>
      <c r="C33" s="76" t="s">
        <v>72</v>
      </c>
      <c r="H33" s="25"/>
    </row>
    <row r="34" spans="1:8">
      <c r="A34" s="91" t="s">
        <v>73</v>
      </c>
      <c r="B34" s="92"/>
      <c r="C34" s="123"/>
      <c r="D34" s="92"/>
      <c r="H34" s="25"/>
    </row>
    <row r="35" spans="1:8">
      <c r="A35" s="91" t="s">
        <v>74</v>
      </c>
      <c r="B35" s="92"/>
      <c r="C35" s="189" t="s">
        <v>51</v>
      </c>
      <c r="D35" s="189"/>
      <c r="E35" s="189"/>
      <c r="F35" s="189"/>
      <c r="G35" s="189"/>
      <c r="H35" s="25"/>
    </row>
    <row r="36" spans="1:8">
      <c r="A36" s="91" t="s">
        <v>75</v>
      </c>
      <c r="B36" s="92"/>
      <c r="C36" s="123" t="s">
        <v>55</v>
      </c>
      <c r="D36" s="92"/>
      <c r="H36" s="25"/>
    </row>
    <row r="37" spans="1:8">
      <c r="A37" s="49" t="s">
        <v>76</v>
      </c>
      <c r="B37" s="21"/>
      <c r="C37" s="183" t="s">
        <v>108</v>
      </c>
      <c r="D37" s="183"/>
      <c r="E37" s="183"/>
      <c r="F37" s="183"/>
      <c r="G37" s="183"/>
      <c r="H37" s="25"/>
    </row>
    <row r="38" spans="1:8">
      <c r="A38" s="15"/>
      <c r="B38" s="21"/>
      <c r="C38" s="122"/>
      <c r="D38" s="21"/>
      <c r="E38" s="2"/>
      <c r="F38" s="2"/>
      <c r="G38" s="2"/>
      <c r="H38" s="25"/>
    </row>
    <row r="39" spans="1:8">
      <c r="A39" s="204" t="s">
        <v>78</v>
      </c>
      <c r="B39" s="204" t="s">
        <v>62</v>
      </c>
      <c r="C39" s="204" t="s">
        <v>79</v>
      </c>
      <c r="D39" s="204" t="s">
        <v>80</v>
      </c>
      <c r="E39" s="210" t="s">
        <v>65</v>
      </c>
      <c r="F39" s="210"/>
      <c r="G39" s="210"/>
      <c r="H39" s="25"/>
    </row>
    <row r="40" spans="1:8">
      <c r="A40" s="205"/>
      <c r="B40" s="205"/>
      <c r="C40" s="205"/>
      <c r="D40" s="205"/>
      <c r="E40" s="96" t="s">
        <v>66</v>
      </c>
      <c r="F40" s="96" t="s">
        <v>67</v>
      </c>
      <c r="G40" s="96" t="s">
        <v>68</v>
      </c>
      <c r="H40" s="25"/>
    </row>
    <row r="41" spans="1:8" ht="45">
      <c r="A41" s="97" t="s">
        <v>109</v>
      </c>
      <c r="B41" s="100" t="s">
        <v>82</v>
      </c>
      <c r="C41" s="41">
        <v>176</v>
      </c>
      <c r="D41" s="41">
        <v>176</v>
      </c>
      <c r="E41" s="41">
        <v>176</v>
      </c>
      <c r="F41" s="41">
        <v>176</v>
      </c>
      <c r="G41" s="41">
        <v>176</v>
      </c>
      <c r="H41" s="25"/>
    </row>
    <row r="42" spans="1:8">
      <c r="A42" s="202" t="s">
        <v>84</v>
      </c>
      <c r="B42" s="204" t="s">
        <v>62</v>
      </c>
      <c r="C42" s="204" t="s">
        <v>79</v>
      </c>
      <c r="D42" s="204" t="s">
        <v>80</v>
      </c>
      <c r="E42" s="206" t="s">
        <v>65</v>
      </c>
      <c r="F42" s="207"/>
      <c r="G42" s="208"/>
      <c r="H42" s="25"/>
    </row>
    <row r="43" spans="1:8">
      <c r="A43" s="211"/>
      <c r="B43" s="205"/>
      <c r="C43" s="205"/>
      <c r="D43" s="205"/>
      <c r="E43" s="96" t="s">
        <v>66</v>
      </c>
      <c r="F43" s="96" t="s">
        <v>67</v>
      </c>
      <c r="G43" s="96" t="s">
        <v>68</v>
      </c>
      <c r="H43" s="25"/>
    </row>
    <row r="44" spans="1:8" ht="30">
      <c r="A44" s="80" t="s">
        <v>85</v>
      </c>
      <c r="B44" s="86" t="s">
        <v>69</v>
      </c>
      <c r="C44" s="41">
        <v>7846</v>
      </c>
      <c r="D44" s="41">
        <v>48548</v>
      </c>
      <c r="E44" s="41">
        <v>0</v>
      </c>
      <c r="F44" s="41">
        <v>0</v>
      </c>
      <c r="G44" s="41">
        <v>0</v>
      </c>
      <c r="H44" s="25"/>
    </row>
    <row r="45" spans="1:8" ht="28.5">
      <c r="A45" s="101" t="s">
        <v>86</v>
      </c>
      <c r="B45" s="126" t="s">
        <v>69</v>
      </c>
      <c r="C45" s="127">
        <f>C44</f>
        <v>7846</v>
      </c>
      <c r="D45" s="127">
        <f t="shared" ref="D45:G45" si="1">D44</f>
        <v>48548</v>
      </c>
      <c r="E45" s="127">
        <f t="shared" si="1"/>
        <v>0</v>
      </c>
      <c r="F45" s="127">
        <f t="shared" si="1"/>
        <v>0</v>
      </c>
      <c r="G45" s="127">
        <f t="shared" si="1"/>
        <v>0</v>
      </c>
      <c r="H45" s="25"/>
    </row>
    <row r="46" spans="1:8">
      <c r="A46" s="102"/>
      <c r="B46" s="103"/>
      <c r="C46" s="104"/>
      <c r="D46" s="104"/>
      <c r="E46" s="104"/>
      <c r="F46" s="104"/>
      <c r="G46" s="104"/>
      <c r="H46" s="25"/>
    </row>
    <row r="47" spans="1:8">
      <c r="A47" s="91" t="s">
        <v>71</v>
      </c>
      <c r="B47" s="89"/>
      <c r="C47" s="76" t="s">
        <v>87</v>
      </c>
      <c r="F47" s="105"/>
      <c r="G47" s="105"/>
      <c r="H47" s="25"/>
    </row>
    <row r="48" spans="1:8">
      <c r="A48" s="91" t="s">
        <v>88</v>
      </c>
      <c r="H48" s="25"/>
    </row>
    <row r="49" spans="1:8">
      <c r="A49" s="91" t="s">
        <v>74</v>
      </c>
      <c r="B49" s="92"/>
      <c r="C49" s="189" t="s">
        <v>132</v>
      </c>
      <c r="D49" s="189"/>
      <c r="E49" s="189"/>
      <c r="F49" s="189"/>
      <c r="G49" s="189"/>
      <c r="H49" s="25"/>
    </row>
    <row r="50" spans="1:8">
      <c r="A50" s="91" t="s">
        <v>75</v>
      </c>
      <c r="B50" s="92"/>
      <c r="C50" s="123" t="s">
        <v>55</v>
      </c>
      <c r="H50" s="25"/>
    </row>
    <row r="51" spans="1:8">
      <c r="A51" s="91" t="s">
        <v>76</v>
      </c>
      <c r="B51" s="92"/>
      <c r="C51" s="209" t="s">
        <v>171</v>
      </c>
      <c r="D51" s="209"/>
      <c r="E51" s="209"/>
      <c r="F51" s="209"/>
      <c r="G51" s="209"/>
      <c r="H51" s="25"/>
    </row>
    <row r="52" spans="1:8">
      <c r="A52" s="91"/>
      <c r="B52" s="92"/>
      <c r="C52" s="125"/>
      <c r="D52" s="125"/>
      <c r="E52" s="125"/>
      <c r="F52" s="125"/>
      <c r="G52" s="125"/>
      <c r="H52" s="25"/>
    </row>
    <row r="53" spans="1:8">
      <c r="A53" s="210" t="s">
        <v>78</v>
      </c>
      <c r="B53" s="210" t="s">
        <v>62</v>
      </c>
      <c r="C53" s="210" t="s">
        <v>79</v>
      </c>
      <c r="D53" s="210" t="s">
        <v>80</v>
      </c>
      <c r="E53" s="210" t="s">
        <v>65</v>
      </c>
      <c r="F53" s="210"/>
      <c r="G53" s="210"/>
      <c r="H53" s="25"/>
    </row>
    <row r="54" spans="1:8">
      <c r="A54" s="210"/>
      <c r="B54" s="210"/>
      <c r="C54" s="210"/>
      <c r="D54" s="210"/>
      <c r="E54" s="96" t="s">
        <v>66</v>
      </c>
      <c r="F54" s="96" t="s">
        <v>67</v>
      </c>
      <c r="G54" s="96" t="s">
        <v>68</v>
      </c>
      <c r="H54" s="25"/>
    </row>
    <row r="55" spans="1:8" ht="30">
      <c r="A55" s="107" t="s">
        <v>172</v>
      </c>
      <c r="B55" s="108" t="s">
        <v>82</v>
      </c>
      <c r="C55" s="11">
        <v>170</v>
      </c>
      <c r="D55" s="11">
        <v>202</v>
      </c>
      <c r="E55" s="11">
        <v>202</v>
      </c>
      <c r="F55" s="11">
        <v>202</v>
      </c>
      <c r="G55" s="11">
        <v>202</v>
      </c>
      <c r="H55" s="25"/>
    </row>
    <row r="56" spans="1:8">
      <c r="A56" s="107" t="s">
        <v>173</v>
      </c>
      <c r="B56" s="100" t="s">
        <v>93</v>
      </c>
      <c r="C56" s="41">
        <v>33</v>
      </c>
      <c r="D56" s="41">
        <v>33</v>
      </c>
      <c r="E56" s="41">
        <v>34</v>
      </c>
      <c r="F56" s="41">
        <v>34</v>
      </c>
      <c r="G56" s="41">
        <v>34</v>
      </c>
      <c r="H56" s="25"/>
    </row>
    <row r="57" spans="1:8" ht="45">
      <c r="A57" s="80" t="s">
        <v>174</v>
      </c>
      <c r="B57" s="100" t="s">
        <v>93</v>
      </c>
      <c r="C57" s="41">
        <v>290</v>
      </c>
      <c r="D57" s="41">
        <v>264</v>
      </c>
      <c r="E57" s="41">
        <v>265</v>
      </c>
      <c r="F57" s="41">
        <v>265</v>
      </c>
      <c r="G57" s="41">
        <v>265</v>
      </c>
      <c r="H57" s="25"/>
    </row>
    <row r="58" spans="1:8" ht="30">
      <c r="A58" s="80" t="s">
        <v>175</v>
      </c>
      <c r="B58" s="100" t="s">
        <v>93</v>
      </c>
      <c r="C58" s="22">
        <v>50</v>
      </c>
      <c r="D58" s="22">
        <v>109</v>
      </c>
      <c r="E58" s="22">
        <v>110</v>
      </c>
      <c r="F58" s="22">
        <v>110</v>
      </c>
      <c r="G58" s="22">
        <v>110</v>
      </c>
      <c r="H58" s="25"/>
    </row>
    <row r="59" spans="1:8">
      <c r="A59" s="80" t="s">
        <v>176</v>
      </c>
      <c r="B59" s="100" t="s">
        <v>93</v>
      </c>
      <c r="C59" s="31">
        <v>1</v>
      </c>
      <c r="D59" s="32">
        <v>1</v>
      </c>
      <c r="E59" s="32">
        <v>3</v>
      </c>
      <c r="F59" s="32">
        <v>3</v>
      </c>
      <c r="G59" s="32">
        <v>3</v>
      </c>
      <c r="H59" s="25"/>
    </row>
    <row r="60" spans="1:8">
      <c r="A60" s="202" t="s">
        <v>84</v>
      </c>
      <c r="B60" s="204" t="s">
        <v>62</v>
      </c>
      <c r="C60" s="204" t="s">
        <v>79</v>
      </c>
      <c r="D60" s="204" t="s">
        <v>80</v>
      </c>
      <c r="E60" s="206" t="s">
        <v>65</v>
      </c>
      <c r="F60" s="207"/>
      <c r="G60" s="208"/>
      <c r="H60" s="25"/>
    </row>
    <row r="61" spans="1:8">
      <c r="A61" s="203"/>
      <c r="B61" s="205"/>
      <c r="C61" s="205"/>
      <c r="D61" s="205"/>
      <c r="E61" s="96" t="s">
        <v>66</v>
      </c>
      <c r="F61" s="96" t="s">
        <v>67</v>
      </c>
      <c r="G61" s="96" t="s">
        <v>68</v>
      </c>
      <c r="H61" s="25"/>
    </row>
    <row r="62" spans="1:8" ht="30">
      <c r="A62" s="80" t="s">
        <v>85</v>
      </c>
      <c r="B62" s="86" t="s">
        <v>69</v>
      </c>
      <c r="C62" s="41">
        <v>382612</v>
      </c>
      <c r="D62" s="41">
        <v>397532</v>
      </c>
      <c r="E62" s="41">
        <f>448349</f>
        <v>448349</v>
      </c>
      <c r="F62" s="41">
        <v>448350</v>
      </c>
      <c r="G62" s="41">
        <v>448350</v>
      </c>
      <c r="H62" s="25"/>
    </row>
    <row r="63" spans="1:8" ht="28.5">
      <c r="A63" s="101" t="s">
        <v>86</v>
      </c>
      <c r="B63" s="86" t="s">
        <v>69</v>
      </c>
      <c r="C63" s="127">
        <f>C62</f>
        <v>382612</v>
      </c>
      <c r="D63" s="127">
        <f t="shared" ref="D63:G63" si="2">D62</f>
        <v>397532</v>
      </c>
      <c r="E63" s="127">
        <f t="shared" si="2"/>
        <v>448349</v>
      </c>
      <c r="F63" s="127">
        <f t="shared" si="2"/>
        <v>448350</v>
      </c>
      <c r="G63" s="127">
        <f t="shared" si="2"/>
        <v>448350</v>
      </c>
      <c r="H63" s="25"/>
    </row>
    <row r="64" spans="1:8">
      <c r="H64" s="25"/>
    </row>
    <row r="65" spans="8:8">
      <c r="H65" s="25"/>
    </row>
    <row r="66" spans="8:8">
      <c r="H66" s="25"/>
    </row>
    <row r="67" spans="8:8">
      <c r="H67" s="25"/>
    </row>
    <row r="68" spans="8:8">
      <c r="H68" s="25"/>
    </row>
    <row r="69" spans="8:8">
      <c r="H69" s="25"/>
    </row>
    <row r="70" spans="8:8">
      <c r="H70" s="25"/>
    </row>
    <row r="71" spans="8:8">
      <c r="H71" s="25"/>
    </row>
    <row r="72" spans="8:8">
      <c r="H72" s="25"/>
    </row>
    <row r="73" spans="8:8">
      <c r="H73" s="25"/>
    </row>
    <row r="74" spans="8:8">
      <c r="H74" s="25"/>
    </row>
    <row r="75" spans="8:8">
      <c r="H75" s="25"/>
    </row>
    <row r="76" spans="8:8">
      <c r="H76" s="25"/>
    </row>
    <row r="77" spans="8:8">
      <c r="H77" s="25"/>
    </row>
    <row r="78" spans="8:8">
      <c r="H78" s="25"/>
    </row>
    <row r="79" spans="8:8">
      <c r="H79" s="25"/>
    </row>
    <row r="80" spans="8:8">
      <c r="H80" s="25"/>
    </row>
    <row r="81" spans="8:8">
      <c r="H81" s="25"/>
    </row>
    <row r="82" spans="8:8">
      <c r="H82" s="25"/>
    </row>
    <row r="83" spans="8:8">
      <c r="H83" s="25"/>
    </row>
    <row r="84" spans="8:8">
      <c r="H84" s="25"/>
    </row>
    <row r="85" spans="8:8">
      <c r="H85" s="25"/>
    </row>
    <row r="86" spans="8:8">
      <c r="H86" s="25"/>
    </row>
    <row r="87" spans="8:8">
      <c r="H87" s="25"/>
    </row>
    <row r="88" spans="8:8">
      <c r="H88" s="25"/>
    </row>
    <row r="89" spans="8:8">
      <c r="H89" s="25"/>
    </row>
    <row r="90" spans="8:8">
      <c r="H90" s="25"/>
    </row>
    <row r="91" spans="8:8">
      <c r="H91" s="25"/>
    </row>
    <row r="92" spans="8:8">
      <c r="H92" s="27"/>
    </row>
    <row r="93" spans="8:8">
      <c r="H93" s="25"/>
    </row>
    <row r="94" spans="8:8">
      <c r="H94" s="25"/>
    </row>
    <row r="95" spans="8:8">
      <c r="H95" s="25"/>
    </row>
    <row r="96" spans="8:8">
      <c r="H96" s="25"/>
    </row>
    <row r="97" spans="8:8">
      <c r="H97" s="25"/>
    </row>
    <row r="98" spans="8:8">
      <c r="H98" s="33"/>
    </row>
    <row r="99" spans="8:8">
      <c r="H99" s="25"/>
    </row>
    <row r="100" spans="8:8">
      <c r="H100" s="25"/>
    </row>
    <row r="101" spans="8:8">
      <c r="H101" s="25"/>
    </row>
    <row r="102" spans="8:8">
      <c r="H102" s="26"/>
    </row>
  </sheetData>
  <mergeCells count="49">
    <mergeCell ref="A60:A61"/>
    <mergeCell ref="B60:B61"/>
    <mergeCell ref="C60:C61"/>
    <mergeCell ref="D60:D61"/>
    <mergeCell ref="E60:G60"/>
    <mergeCell ref="C51:G51"/>
    <mergeCell ref="A53:A54"/>
    <mergeCell ref="B53:B54"/>
    <mergeCell ref="C53:C54"/>
    <mergeCell ref="D53:D54"/>
    <mergeCell ref="E53:G53"/>
    <mergeCell ref="A42:A43"/>
    <mergeCell ref="B42:B43"/>
    <mergeCell ref="C42:C43"/>
    <mergeCell ref="D42:D43"/>
    <mergeCell ref="E42:G42"/>
    <mergeCell ref="C49:G49"/>
    <mergeCell ref="C35:G35"/>
    <mergeCell ref="C37:G37"/>
    <mergeCell ref="A39:A40"/>
    <mergeCell ref="B39:B40"/>
    <mergeCell ref="C39:C40"/>
    <mergeCell ref="D39:D40"/>
    <mergeCell ref="E39:G39"/>
    <mergeCell ref="C25:G25"/>
    <mergeCell ref="A27:G27"/>
    <mergeCell ref="A28:A29"/>
    <mergeCell ref="B28:B29"/>
    <mergeCell ref="C28:C29"/>
    <mergeCell ref="D28:D29"/>
    <mergeCell ref="E28:G28"/>
    <mergeCell ref="C16:G16"/>
    <mergeCell ref="C17:G17"/>
    <mergeCell ref="A19:B19"/>
    <mergeCell ref="C20:G20"/>
    <mergeCell ref="C23:G23"/>
    <mergeCell ref="C24:G24"/>
    <mergeCell ref="F8:G8"/>
    <mergeCell ref="F9:G9"/>
    <mergeCell ref="F10:G10"/>
    <mergeCell ref="F11:G11"/>
    <mergeCell ref="A12:G12"/>
    <mergeCell ref="A13:G13"/>
    <mergeCell ref="F1:G1"/>
    <mergeCell ref="F2:G2"/>
    <mergeCell ref="F3:G3"/>
    <mergeCell ref="F4:G4"/>
    <mergeCell ref="F5:G5"/>
    <mergeCell ref="F7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55" zoomScaleNormal="55" workbookViewId="0">
      <selection activeCell="F11" sqref="F11:G11"/>
    </sheetView>
  </sheetViews>
  <sheetFormatPr defaultColWidth="8.85546875" defaultRowHeight="15"/>
  <cols>
    <col min="1" max="1" width="44" style="88" customWidth="1"/>
    <col min="2" max="2" width="14.28515625" style="88" customWidth="1"/>
    <col min="3" max="7" width="21.140625" style="88" customWidth="1"/>
    <col min="8" max="16384" width="8.85546875" style="1"/>
  </cols>
  <sheetData>
    <row r="1" spans="1:7">
      <c r="F1" s="217" t="s">
        <v>29</v>
      </c>
      <c r="G1" s="217"/>
    </row>
    <row r="2" spans="1:7">
      <c r="F2" s="217" t="s">
        <v>30</v>
      </c>
      <c r="G2" s="217"/>
    </row>
    <row r="3" spans="1:7">
      <c r="D3" s="89"/>
      <c r="E3" s="89"/>
      <c r="F3" s="217" t="s">
        <v>31</v>
      </c>
      <c r="G3" s="217"/>
    </row>
    <row r="4" spans="1:7">
      <c r="F4" s="217" t="s">
        <v>32</v>
      </c>
      <c r="G4" s="217"/>
    </row>
    <row r="5" spans="1:7">
      <c r="F5" s="217" t="s">
        <v>33</v>
      </c>
      <c r="G5" s="217"/>
    </row>
    <row r="6" spans="1:7" ht="13.5" customHeight="1"/>
    <row r="7" spans="1:7">
      <c r="F7" s="217" t="s">
        <v>34</v>
      </c>
      <c r="G7" s="217"/>
    </row>
    <row r="8" spans="1:7">
      <c r="F8" s="217" t="s">
        <v>35</v>
      </c>
      <c r="G8" s="217"/>
    </row>
    <row r="9" spans="1:7">
      <c r="F9" s="217" t="s">
        <v>36</v>
      </c>
      <c r="G9" s="217"/>
    </row>
    <row r="10" spans="1:7">
      <c r="F10" s="217" t="s">
        <v>37</v>
      </c>
      <c r="G10" s="217"/>
    </row>
    <row r="11" spans="1:7">
      <c r="F11" s="175" t="s">
        <v>98</v>
      </c>
      <c r="G11" s="175"/>
    </row>
    <row r="12" spans="1:7">
      <c r="A12" s="216" t="s">
        <v>38</v>
      </c>
      <c r="B12" s="216"/>
      <c r="C12" s="216"/>
      <c r="D12" s="216"/>
      <c r="E12" s="216"/>
      <c r="F12" s="216"/>
      <c r="G12" s="216"/>
    </row>
    <row r="13" spans="1:7">
      <c r="A13" s="216" t="s">
        <v>39</v>
      </c>
      <c r="B13" s="216"/>
      <c r="C13" s="216"/>
      <c r="D13" s="216"/>
      <c r="E13" s="216"/>
      <c r="F13" s="216"/>
      <c r="G13" s="216"/>
    </row>
    <row r="14" spans="1:7">
      <c r="A14" s="90"/>
      <c r="B14" s="90"/>
      <c r="C14" s="90" t="s">
        <v>40</v>
      </c>
      <c r="E14" s="90"/>
      <c r="F14" s="90"/>
      <c r="G14" s="90"/>
    </row>
    <row r="15" spans="1:7">
      <c r="A15" s="91" t="s">
        <v>41</v>
      </c>
      <c r="B15" s="89"/>
      <c r="C15" s="91" t="s">
        <v>142</v>
      </c>
      <c r="D15" s="91"/>
      <c r="E15" s="91"/>
      <c r="F15" s="91"/>
      <c r="G15" s="91"/>
    </row>
    <row r="16" spans="1:7" s="25" customFormat="1" ht="28.9" customHeight="1">
      <c r="A16" s="91" t="s">
        <v>43</v>
      </c>
      <c r="B16" s="92"/>
      <c r="C16" s="209" t="s">
        <v>143</v>
      </c>
      <c r="D16" s="209"/>
      <c r="E16" s="209"/>
      <c r="F16" s="209"/>
      <c r="G16" s="209"/>
    </row>
    <row r="17" spans="1:7" s="25" customFormat="1" ht="31.9" customHeight="1">
      <c r="A17" s="93" t="s">
        <v>45</v>
      </c>
      <c r="B17" s="44"/>
      <c r="C17" s="214" t="s">
        <v>144</v>
      </c>
      <c r="D17" s="214"/>
      <c r="E17" s="214"/>
      <c r="F17" s="214"/>
      <c r="G17" s="214"/>
    </row>
    <row r="18" spans="1:7" s="26" customFormat="1" ht="17.25" customHeight="1">
      <c r="A18" s="88" t="s">
        <v>47</v>
      </c>
      <c r="B18" s="92"/>
      <c r="C18" s="91"/>
      <c r="D18" s="91"/>
      <c r="E18" s="91"/>
      <c r="F18" s="91"/>
      <c r="G18" s="91"/>
    </row>
    <row r="19" spans="1:7" s="25" customFormat="1">
      <c r="A19" s="209" t="s">
        <v>48</v>
      </c>
      <c r="B19" s="209"/>
      <c r="C19" s="91" t="s">
        <v>49</v>
      </c>
      <c r="D19" s="91"/>
      <c r="E19" s="91"/>
      <c r="F19" s="91"/>
      <c r="G19" s="91"/>
    </row>
    <row r="20" spans="1:7" s="25" customFormat="1" ht="15" customHeight="1">
      <c r="A20" s="94" t="s">
        <v>50</v>
      </c>
      <c r="B20" s="92"/>
      <c r="C20" s="209" t="s">
        <v>51</v>
      </c>
      <c r="D20" s="209"/>
      <c r="E20" s="209"/>
      <c r="F20" s="209"/>
      <c r="G20" s="209"/>
    </row>
    <row r="21" spans="1:7" s="25" customFormat="1" ht="31.15" customHeight="1">
      <c r="A21" s="94" t="s">
        <v>52</v>
      </c>
      <c r="B21" s="92"/>
      <c r="C21" s="91" t="s">
        <v>53</v>
      </c>
      <c r="D21" s="91"/>
      <c r="E21" s="91"/>
      <c r="F21" s="91"/>
      <c r="G21" s="91"/>
    </row>
    <row r="22" spans="1:7" s="25" customFormat="1">
      <c r="A22" s="94" t="s">
        <v>54</v>
      </c>
      <c r="B22" s="92"/>
      <c r="C22" s="91" t="s">
        <v>55</v>
      </c>
      <c r="D22" s="91"/>
      <c r="E22" s="91"/>
      <c r="F22" s="91"/>
      <c r="G22" s="91"/>
    </row>
    <row r="23" spans="1:7" s="25" customFormat="1" ht="15" customHeight="1">
      <c r="A23" s="94" t="s">
        <v>56</v>
      </c>
      <c r="B23" s="92"/>
      <c r="C23" s="209" t="s">
        <v>145</v>
      </c>
      <c r="D23" s="209"/>
      <c r="E23" s="209"/>
      <c r="F23" s="209"/>
      <c r="G23" s="209"/>
    </row>
    <row r="24" spans="1:7" s="25" customFormat="1" ht="46.15" customHeight="1">
      <c r="A24" s="91" t="s">
        <v>115</v>
      </c>
      <c r="B24" s="92"/>
      <c r="C24" s="209" t="s">
        <v>146</v>
      </c>
      <c r="D24" s="209"/>
      <c r="E24" s="209"/>
      <c r="F24" s="209"/>
      <c r="G24" s="209"/>
    </row>
    <row r="25" spans="1:7" s="25" customFormat="1" ht="44.45" customHeight="1">
      <c r="A25" s="94" t="s">
        <v>58</v>
      </c>
      <c r="B25" s="92"/>
      <c r="C25" s="209" t="s">
        <v>147</v>
      </c>
      <c r="D25" s="209"/>
      <c r="E25" s="209"/>
      <c r="F25" s="209"/>
      <c r="G25" s="209"/>
    </row>
    <row r="26" spans="1:7" s="25" customFormat="1" ht="17.25" customHeight="1">
      <c r="A26" s="88"/>
      <c r="B26" s="92"/>
      <c r="C26" s="92"/>
      <c r="D26" s="92"/>
      <c r="E26" s="92"/>
      <c r="F26" s="92"/>
      <c r="G26" s="95"/>
    </row>
    <row r="27" spans="1:7" s="25" customFormat="1" ht="15" customHeight="1">
      <c r="A27" s="215" t="s">
        <v>60</v>
      </c>
      <c r="B27" s="215"/>
      <c r="C27" s="215"/>
      <c r="D27" s="215"/>
      <c r="E27" s="215"/>
      <c r="F27" s="215"/>
      <c r="G27" s="215"/>
    </row>
    <row r="28" spans="1:7" s="25" customFormat="1" ht="15" customHeight="1">
      <c r="A28" s="202" t="s">
        <v>61</v>
      </c>
      <c r="B28" s="204" t="s">
        <v>62</v>
      </c>
      <c r="C28" s="204" t="s">
        <v>63</v>
      </c>
      <c r="D28" s="212" t="s">
        <v>64</v>
      </c>
      <c r="E28" s="206" t="s">
        <v>65</v>
      </c>
      <c r="F28" s="207"/>
      <c r="G28" s="208"/>
    </row>
    <row r="29" spans="1:7" s="25" customFormat="1" ht="15.75" customHeight="1">
      <c r="A29" s="211"/>
      <c r="B29" s="205"/>
      <c r="C29" s="205"/>
      <c r="D29" s="213"/>
      <c r="E29" s="96" t="s">
        <v>66</v>
      </c>
      <c r="F29" s="96" t="s">
        <v>67</v>
      </c>
      <c r="G29" s="96" t="s">
        <v>68</v>
      </c>
    </row>
    <row r="30" spans="1:7" s="25" customFormat="1" ht="30">
      <c r="A30" s="111" t="s">
        <v>148</v>
      </c>
      <c r="B30" s="86" t="s">
        <v>69</v>
      </c>
      <c r="C30" s="4">
        <f>C48</f>
        <v>838048</v>
      </c>
      <c r="D30" s="4">
        <f t="shared" ref="D30" si="0">D48</f>
        <v>121594</v>
      </c>
      <c r="E30" s="4">
        <f>E48</f>
        <v>150012</v>
      </c>
      <c r="F30" s="4">
        <f t="shared" ref="F30:G30" si="1">F48</f>
        <v>0</v>
      </c>
      <c r="G30" s="4">
        <f t="shared" si="1"/>
        <v>0</v>
      </c>
    </row>
    <row r="31" spans="1:7" s="25" customFormat="1" ht="48.75" customHeight="1">
      <c r="A31" s="98" t="s">
        <v>70</v>
      </c>
      <c r="B31" s="99" t="s">
        <v>69</v>
      </c>
      <c r="C31" s="7">
        <f>C30</f>
        <v>838048</v>
      </c>
      <c r="D31" s="7">
        <f t="shared" ref="D31" si="2">D30</f>
        <v>121594</v>
      </c>
      <c r="E31" s="7">
        <f>E30</f>
        <v>150012</v>
      </c>
      <c r="F31" s="7">
        <f t="shared" ref="F31:G31" si="3">F30</f>
        <v>0</v>
      </c>
      <c r="G31" s="7">
        <f t="shared" si="3"/>
        <v>0</v>
      </c>
    </row>
    <row r="32" spans="1:7" s="25" customFormat="1" ht="32.25" customHeight="1">
      <c r="A32" s="88"/>
      <c r="B32" s="92"/>
      <c r="C32" s="92"/>
      <c r="D32" s="92"/>
      <c r="E32" s="92"/>
      <c r="F32" s="92"/>
      <c r="G32" s="92"/>
    </row>
    <row r="33" spans="1:7" s="25" customFormat="1">
      <c r="A33" s="88" t="s">
        <v>71</v>
      </c>
      <c r="B33" s="89"/>
      <c r="C33" s="76" t="s">
        <v>149</v>
      </c>
      <c r="D33" s="88"/>
      <c r="E33" s="88" t="s">
        <v>157</v>
      </c>
      <c r="F33" s="88"/>
      <c r="G33" s="88"/>
    </row>
    <row r="34" spans="1:7" s="25" customFormat="1">
      <c r="A34" s="91" t="s">
        <v>73</v>
      </c>
      <c r="B34" s="92"/>
      <c r="C34" s="79"/>
      <c r="D34" s="92"/>
      <c r="E34" s="88"/>
      <c r="F34" s="88"/>
      <c r="G34" s="88"/>
    </row>
    <row r="35" spans="1:7" s="25" customFormat="1" ht="15" customHeight="1">
      <c r="A35" s="91" t="s">
        <v>74</v>
      </c>
      <c r="B35" s="92"/>
      <c r="C35" s="189" t="s">
        <v>51</v>
      </c>
      <c r="D35" s="189"/>
      <c r="E35" s="189"/>
      <c r="F35" s="189"/>
      <c r="G35" s="189"/>
    </row>
    <row r="36" spans="1:7" s="25" customFormat="1" ht="35.450000000000003" customHeight="1">
      <c r="A36" s="91" t="s">
        <v>75</v>
      </c>
      <c r="B36" s="92"/>
      <c r="C36" s="79" t="s">
        <v>55</v>
      </c>
      <c r="D36" s="92"/>
      <c r="E36" s="88"/>
      <c r="F36" s="88"/>
      <c r="G36" s="88"/>
    </row>
    <row r="37" spans="1:7" s="25" customFormat="1" ht="15" customHeight="1">
      <c r="A37" s="88" t="s">
        <v>76</v>
      </c>
      <c r="B37" s="92"/>
    </row>
    <row r="38" spans="1:7" s="25" customFormat="1" ht="37.15" customHeight="1">
      <c r="A38" s="210" t="s">
        <v>78</v>
      </c>
      <c r="B38" s="218" t="s">
        <v>62</v>
      </c>
      <c r="C38" s="204" t="s">
        <v>79</v>
      </c>
      <c r="D38" s="204" t="s">
        <v>80</v>
      </c>
      <c r="E38" s="210" t="s">
        <v>65</v>
      </c>
      <c r="F38" s="210"/>
      <c r="G38" s="210"/>
    </row>
    <row r="39" spans="1:7" s="25" customFormat="1" ht="13.5" customHeight="1">
      <c r="A39" s="210"/>
      <c r="B39" s="219"/>
      <c r="C39" s="205"/>
      <c r="D39" s="205"/>
      <c r="E39" s="96" t="s">
        <v>66</v>
      </c>
      <c r="F39" s="96" t="s">
        <v>67</v>
      </c>
      <c r="G39" s="96" t="s">
        <v>68</v>
      </c>
    </row>
    <row r="40" spans="1:7" s="25" customFormat="1" ht="22.5" customHeight="1">
      <c r="A40" s="74" t="s">
        <v>150</v>
      </c>
      <c r="B40" s="109" t="s">
        <v>93</v>
      </c>
      <c r="C40" s="11">
        <v>2</v>
      </c>
      <c r="D40" s="11"/>
      <c r="E40" s="37">
        <f>2+1+1</f>
        <v>4</v>
      </c>
      <c r="F40" s="11"/>
      <c r="G40" s="11"/>
    </row>
    <row r="41" spans="1:7" s="25" customFormat="1" ht="18" customHeight="1">
      <c r="A41" s="114" t="s">
        <v>151</v>
      </c>
      <c r="B41" s="109" t="s">
        <v>93</v>
      </c>
      <c r="C41" s="41">
        <v>17</v>
      </c>
      <c r="D41" s="41"/>
      <c r="E41" s="41"/>
      <c r="F41" s="41"/>
      <c r="G41" s="41"/>
    </row>
    <row r="42" spans="1:7" s="25" customFormat="1" ht="29.25" customHeight="1">
      <c r="A42" s="80" t="s">
        <v>152</v>
      </c>
      <c r="B42" s="109" t="s">
        <v>93</v>
      </c>
      <c r="C42" s="41">
        <v>34</v>
      </c>
      <c r="D42" s="41"/>
      <c r="E42" s="41">
        <f>8</f>
        <v>8</v>
      </c>
      <c r="F42" s="41"/>
      <c r="G42" s="41"/>
    </row>
    <row r="43" spans="1:7" s="25" customFormat="1" ht="27" customHeight="1">
      <c r="A43" s="115" t="s">
        <v>153</v>
      </c>
      <c r="B43" s="109" t="s">
        <v>93</v>
      </c>
      <c r="C43" s="22">
        <v>150</v>
      </c>
      <c r="D43" s="22">
        <v>2</v>
      </c>
      <c r="E43" s="40">
        <f>5+1+78+4</f>
        <v>88</v>
      </c>
      <c r="F43" s="22"/>
      <c r="G43" s="22"/>
    </row>
    <row r="44" spans="1:7" s="25" customFormat="1" ht="30" customHeight="1">
      <c r="A44" s="84" t="s">
        <v>154</v>
      </c>
      <c r="B44" s="109" t="s">
        <v>93</v>
      </c>
      <c r="C44" s="22"/>
      <c r="D44" s="4"/>
      <c r="E44" s="19">
        <f>1</f>
        <v>1</v>
      </c>
      <c r="F44" s="19"/>
      <c r="G44" s="19"/>
    </row>
    <row r="45" spans="1:7" s="25" customFormat="1">
      <c r="A45" s="84" t="s">
        <v>155</v>
      </c>
      <c r="B45" s="109" t="s">
        <v>93</v>
      </c>
      <c r="C45" s="22"/>
      <c r="D45" s="4"/>
      <c r="E45" s="10">
        <f>5+8</f>
        <v>13</v>
      </c>
      <c r="F45" s="19"/>
      <c r="G45" s="19"/>
    </row>
    <row r="46" spans="1:7" s="25" customFormat="1" ht="23.25" customHeight="1">
      <c r="A46" s="202" t="s">
        <v>84</v>
      </c>
      <c r="B46" s="204" t="s">
        <v>62</v>
      </c>
      <c r="C46" s="204" t="s">
        <v>63</v>
      </c>
      <c r="D46" s="212" t="s">
        <v>64</v>
      </c>
      <c r="E46" s="206" t="s">
        <v>65</v>
      </c>
      <c r="F46" s="207"/>
      <c r="G46" s="208"/>
    </row>
    <row r="47" spans="1:7" s="25" customFormat="1" ht="36.75" customHeight="1">
      <c r="A47" s="211"/>
      <c r="B47" s="205"/>
      <c r="C47" s="205"/>
      <c r="D47" s="213"/>
      <c r="E47" s="96" t="s">
        <v>66</v>
      </c>
      <c r="F47" s="96" t="s">
        <v>67</v>
      </c>
      <c r="G47" s="96" t="s">
        <v>68</v>
      </c>
    </row>
    <row r="48" spans="1:7" s="25" customFormat="1" ht="18.75" customHeight="1">
      <c r="A48" s="106" t="s">
        <v>148</v>
      </c>
      <c r="B48" s="86" t="s">
        <v>69</v>
      </c>
      <c r="C48" s="41">
        <v>838048</v>
      </c>
      <c r="D48" s="41">
        <v>121594</v>
      </c>
      <c r="E48" s="36">
        <f>113347+4465+7000+25200</f>
        <v>150012</v>
      </c>
      <c r="F48" s="41"/>
      <c r="G48" s="41"/>
    </row>
    <row r="49" spans="1:7" s="25" customFormat="1" ht="37.5" customHeight="1">
      <c r="A49" s="98" t="s">
        <v>156</v>
      </c>
      <c r="B49" s="99" t="s">
        <v>69</v>
      </c>
      <c r="C49" s="42">
        <f>C48</f>
        <v>838048</v>
      </c>
      <c r="D49" s="42">
        <f t="shared" ref="D49" si="4">D48</f>
        <v>121594</v>
      </c>
      <c r="E49" s="35">
        <f>E48</f>
        <v>150012</v>
      </c>
      <c r="F49" s="42">
        <f t="shared" ref="F49:G49" si="5">F48</f>
        <v>0</v>
      </c>
      <c r="G49" s="42">
        <f t="shared" si="5"/>
        <v>0</v>
      </c>
    </row>
    <row r="50" spans="1:7" s="25" customFormat="1">
      <c r="A50" s="88"/>
      <c r="B50" s="88"/>
      <c r="C50" s="88"/>
      <c r="D50" s="88"/>
      <c r="E50" s="88"/>
      <c r="F50" s="88"/>
      <c r="G50" s="88"/>
    </row>
    <row r="51" spans="1:7" s="25" customFormat="1">
      <c r="A51" s="88"/>
      <c r="B51" s="88"/>
      <c r="C51" s="88"/>
      <c r="D51" s="88"/>
      <c r="E51" s="88"/>
      <c r="F51" s="88"/>
      <c r="G51" s="88"/>
    </row>
    <row r="52" spans="1:7" s="25" customFormat="1">
      <c r="A52" s="88"/>
      <c r="B52" s="88"/>
      <c r="C52" s="88"/>
      <c r="D52" s="88"/>
      <c r="E52" s="88"/>
      <c r="F52" s="88"/>
      <c r="G52" s="88"/>
    </row>
    <row r="53" spans="1:7" s="25" customFormat="1">
      <c r="A53" s="88"/>
      <c r="B53" s="88"/>
      <c r="C53" s="88"/>
      <c r="D53" s="88"/>
      <c r="E53" s="88"/>
      <c r="F53" s="88"/>
      <c r="G53" s="88"/>
    </row>
    <row r="54" spans="1:7" s="25" customFormat="1">
      <c r="A54" s="88"/>
      <c r="B54" s="88"/>
      <c r="C54" s="88"/>
      <c r="D54" s="88"/>
      <c r="E54" s="88"/>
      <c r="F54" s="88"/>
      <c r="G54" s="88"/>
    </row>
    <row r="55" spans="1:7" s="25" customFormat="1">
      <c r="A55" s="88"/>
      <c r="B55" s="88"/>
      <c r="C55" s="88"/>
      <c r="D55" s="88"/>
      <c r="E55" s="88"/>
      <c r="F55" s="88"/>
      <c r="G55" s="88"/>
    </row>
    <row r="56" spans="1:7" s="25" customFormat="1" ht="19.5" customHeight="1">
      <c r="A56" s="88"/>
      <c r="B56" s="88"/>
      <c r="C56" s="88"/>
      <c r="D56" s="88"/>
      <c r="E56" s="88"/>
      <c r="F56" s="88"/>
      <c r="G56" s="88"/>
    </row>
    <row r="57" spans="1:7" s="25" customFormat="1" ht="19.5" customHeight="1">
      <c r="A57" s="88"/>
      <c r="B57" s="88"/>
      <c r="C57" s="88"/>
      <c r="D57" s="88"/>
      <c r="E57" s="88"/>
      <c r="F57" s="88"/>
      <c r="G57" s="88"/>
    </row>
    <row r="58" spans="1:7" s="25" customFormat="1">
      <c r="A58" s="88"/>
      <c r="B58" s="88"/>
      <c r="C58" s="88"/>
      <c r="D58" s="88"/>
      <c r="E58" s="88"/>
      <c r="F58" s="88"/>
      <c r="G58" s="88"/>
    </row>
    <row r="59" spans="1:7" s="30" customFormat="1" ht="20.25" customHeight="1">
      <c r="A59" s="88"/>
      <c r="B59" s="88"/>
      <c r="C59" s="88"/>
      <c r="D59" s="88"/>
      <c r="E59" s="88"/>
      <c r="F59" s="88"/>
      <c r="G59" s="88"/>
    </row>
    <row r="60" spans="1:7" s="26" customFormat="1" ht="28.9" customHeight="1">
      <c r="A60" s="88"/>
      <c r="B60" s="88"/>
      <c r="C60" s="88"/>
      <c r="D60" s="88"/>
      <c r="E60" s="88"/>
      <c r="F60" s="88"/>
      <c r="G60" s="88"/>
    </row>
    <row r="61" spans="1:7" s="25" customFormat="1" ht="34.5" customHeight="1">
      <c r="A61" s="88"/>
      <c r="B61" s="88"/>
      <c r="C61" s="88"/>
      <c r="D61" s="88"/>
      <c r="E61" s="88"/>
      <c r="F61" s="88"/>
      <c r="G61" s="88"/>
    </row>
    <row r="62" spans="1:7" s="25" customFormat="1" ht="18" customHeight="1">
      <c r="A62" s="88"/>
      <c r="B62" s="88"/>
      <c r="C62" s="88"/>
      <c r="D62" s="88"/>
      <c r="E62" s="88"/>
      <c r="F62" s="88"/>
      <c r="G62" s="88"/>
    </row>
    <row r="63" spans="1:7" s="25" customFormat="1">
      <c r="A63" s="88"/>
      <c r="B63" s="88"/>
      <c r="C63" s="88"/>
      <c r="D63" s="88"/>
      <c r="E63" s="88"/>
      <c r="F63" s="88"/>
      <c r="G63" s="88"/>
    </row>
    <row r="64" spans="1:7" s="25" customFormat="1">
      <c r="A64" s="88"/>
      <c r="B64" s="88"/>
      <c r="C64" s="88"/>
      <c r="D64" s="88"/>
      <c r="E64" s="88"/>
      <c r="F64" s="88"/>
      <c r="G64" s="88"/>
    </row>
    <row r="65" spans="1:7" s="25" customFormat="1" ht="15.75" customHeight="1">
      <c r="A65" s="88"/>
      <c r="B65" s="88"/>
      <c r="C65" s="88"/>
      <c r="D65" s="88"/>
      <c r="E65" s="88"/>
      <c r="F65" s="88"/>
      <c r="G65" s="88"/>
    </row>
    <row r="66" spans="1:7" s="25" customFormat="1">
      <c r="A66" s="88"/>
      <c r="B66" s="88"/>
      <c r="C66" s="88"/>
      <c r="D66" s="88"/>
      <c r="E66" s="88"/>
      <c r="F66" s="88"/>
      <c r="G66" s="88"/>
    </row>
    <row r="67" spans="1:7" s="25" customFormat="1" ht="18" customHeight="1">
      <c r="A67" s="88"/>
      <c r="B67" s="88"/>
      <c r="C67" s="88"/>
      <c r="D67" s="88"/>
      <c r="E67" s="88"/>
      <c r="F67" s="88"/>
      <c r="G67" s="88"/>
    </row>
    <row r="68" spans="1:7" s="25" customFormat="1" ht="35.25" customHeight="1">
      <c r="A68" s="88"/>
      <c r="B68" s="88"/>
      <c r="C68" s="88"/>
      <c r="D68" s="88"/>
      <c r="E68" s="88"/>
      <c r="F68" s="88"/>
      <c r="G68" s="88"/>
    </row>
  </sheetData>
  <mergeCells count="3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6:G16"/>
    <mergeCell ref="C17:G17"/>
    <mergeCell ref="A19:B19"/>
    <mergeCell ref="C20:G20"/>
    <mergeCell ref="C23:G23"/>
    <mergeCell ref="C24:G24"/>
    <mergeCell ref="C25:G25"/>
    <mergeCell ref="A27:G27"/>
    <mergeCell ref="A28:A29"/>
    <mergeCell ref="B28:B29"/>
    <mergeCell ref="C28:C29"/>
    <mergeCell ref="D28:D29"/>
    <mergeCell ref="E28:G28"/>
    <mergeCell ref="C35:G35"/>
    <mergeCell ref="A38:A39"/>
    <mergeCell ref="B38:B39"/>
    <mergeCell ref="C38:C39"/>
    <mergeCell ref="D38:D39"/>
    <mergeCell ref="E38:G38"/>
    <mergeCell ref="A46:A47"/>
    <mergeCell ref="B46:B47"/>
    <mergeCell ref="C46:C47"/>
    <mergeCell ref="D46:D47"/>
    <mergeCell ref="E46:G46"/>
  </mergeCells>
  <pageMargins left="0.19685039370078741" right="0" top="0" bottom="0" header="0.31496062992125984" footer="0.31496062992125984"/>
  <pageSetup paperSize="9" scale="5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5"/>
  <sheetViews>
    <sheetView zoomScale="70" zoomScaleNormal="70" workbookViewId="0">
      <selection activeCell="I1" sqref="A1:I1048576"/>
    </sheetView>
  </sheetViews>
  <sheetFormatPr defaultColWidth="8.85546875" defaultRowHeight="15"/>
  <cols>
    <col min="1" max="1" width="44" style="88" customWidth="1"/>
    <col min="2" max="2" width="14.28515625" style="88" customWidth="1"/>
    <col min="3" max="7" width="21.140625" style="88" customWidth="1"/>
    <col min="8" max="16384" width="8.85546875" style="1"/>
  </cols>
  <sheetData>
    <row r="1" spans="1:7">
      <c r="F1" s="217" t="s">
        <v>29</v>
      </c>
      <c r="G1" s="217"/>
    </row>
    <row r="2" spans="1:7">
      <c r="F2" s="217" t="s">
        <v>30</v>
      </c>
      <c r="G2" s="217"/>
    </row>
    <row r="3" spans="1:7">
      <c r="D3" s="89"/>
      <c r="E3" s="89"/>
      <c r="F3" s="217" t="s">
        <v>31</v>
      </c>
      <c r="G3" s="217"/>
    </row>
    <row r="4" spans="1:7">
      <c r="F4" s="217" t="s">
        <v>32</v>
      </c>
      <c r="G4" s="217"/>
    </row>
    <row r="5" spans="1:7">
      <c r="F5" s="217" t="s">
        <v>33</v>
      </c>
      <c r="G5" s="217"/>
    </row>
    <row r="7" spans="1:7">
      <c r="F7" s="217" t="s">
        <v>34</v>
      </c>
      <c r="G7" s="217"/>
    </row>
    <row r="8" spans="1:7">
      <c r="F8" s="217" t="s">
        <v>35</v>
      </c>
      <c r="G8" s="217"/>
    </row>
    <row r="9" spans="1:7">
      <c r="F9" s="217" t="s">
        <v>36</v>
      </c>
      <c r="G9" s="217"/>
    </row>
    <row r="10" spans="1:7">
      <c r="F10" s="217" t="s">
        <v>37</v>
      </c>
      <c r="G10" s="217"/>
    </row>
    <row r="11" spans="1:7">
      <c r="F11" s="175" t="s">
        <v>98</v>
      </c>
      <c r="G11" s="175"/>
    </row>
    <row r="12" spans="1:7">
      <c r="A12" s="216" t="s">
        <v>38</v>
      </c>
      <c r="B12" s="216"/>
      <c r="C12" s="216"/>
      <c r="D12" s="216"/>
      <c r="E12" s="216"/>
      <c r="F12" s="216"/>
      <c r="G12" s="216"/>
    </row>
    <row r="13" spans="1:7">
      <c r="A13" s="216" t="s">
        <v>39</v>
      </c>
      <c r="B13" s="216"/>
      <c r="C13" s="216"/>
      <c r="D13" s="216"/>
      <c r="E13" s="216"/>
      <c r="F13" s="216"/>
      <c r="G13" s="216"/>
    </row>
    <row r="14" spans="1:7">
      <c r="A14" s="90"/>
      <c r="B14" s="90"/>
      <c r="C14" s="90" t="s">
        <v>40</v>
      </c>
      <c r="E14" s="90"/>
      <c r="F14" s="90"/>
      <c r="G14" s="90"/>
    </row>
    <row r="15" spans="1:7">
      <c r="A15" s="90"/>
      <c r="B15" s="90"/>
      <c r="C15" s="90"/>
      <c r="E15" s="90"/>
      <c r="F15" s="90"/>
      <c r="G15" s="90"/>
    </row>
    <row r="16" spans="1:7" s="25" customFormat="1" ht="28.9" customHeight="1">
      <c r="A16" s="91" t="s">
        <v>41</v>
      </c>
      <c r="B16" s="89"/>
      <c r="C16" s="117" t="s">
        <v>158</v>
      </c>
      <c r="D16" s="91"/>
      <c r="E16" s="91"/>
      <c r="F16" s="91"/>
      <c r="G16" s="91"/>
    </row>
    <row r="17" spans="1:7" s="25" customFormat="1" ht="31.9" customHeight="1">
      <c r="A17" s="91" t="s">
        <v>43</v>
      </c>
      <c r="B17" s="92"/>
      <c r="C17" s="209" t="s">
        <v>44</v>
      </c>
      <c r="D17" s="209"/>
      <c r="E17" s="209"/>
      <c r="F17" s="209"/>
      <c r="G17" s="209"/>
    </row>
    <row r="18" spans="1:7" s="26" customFormat="1" ht="62.25" customHeight="1">
      <c r="A18" s="93" t="s">
        <v>45</v>
      </c>
      <c r="B18" s="44"/>
      <c r="C18" s="223" t="s">
        <v>159</v>
      </c>
      <c r="D18" s="223"/>
      <c r="E18" s="223"/>
      <c r="F18" s="223"/>
      <c r="G18" s="223"/>
    </row>
    <row r="19" spans="1:7" s="25" customFormat="1">
      <c r="A19" s="91" t="s">
        <v>47</v>
      </c>
      <c r="B19" s="92"/>
      <c r="C19" s="91"/>
      <c r="D19" s="91"/>
      <c r="E19" s="91"/>
      <c r="F19" s="91"/>
      <c r="G19" s="91"/>
    </row>
    <row r="20" spans="1:7" s="25" customFormat="1">
      <c r="A20" s="209" t="s">
        <v>48</v>
      </c>
      <c r="B20" s="209"/>
      <c r="C20" s="91" t="s">
        <v>49</v>
      </c>
      <c r="D20" s="91"/>
      <c r="E20" s="91"/>
      <c r="F20" s="91"/>
      <c r="G20" s="91"/>
    </row>
    <row r="21" spans="1:7" s="25" customFormat="1" ht="31.15" customHeight="1">
      <c r="A21" s="94" t="s">
        <v>50</v>
      </c>
      <c r="B21" s="92"/>
      <c r="C21" s="209" t="s">
        <v>51</v>
      </c>
      <c r="D21" s="209"/>
      <c r="E21" s="209"/>
      <c r="F21" s="209"/>
      <c r="G21" s="209"/>
    </row>
    <row r="22" spans="1:7" s="25" customFormat="1">
      <c r="A22" s="94" t="s">
        <v>52</v>
      </c>
      <c r="B22" s="92"/>
      <c r="C22" s="91" t="s">
        <v>53</v>
      </c>
      <c r="D22" s="91"/>
      <c r="E22" s="91"/>
      <c r="F22" s="91"/>
      <c r="G22" s="91"/>
    </row>
    <row r="23" spans="1:7" s="25" customFormat="1">
      <c r="A23" s="94" t="s">
        <v>54</v>
      </c>
      <c r="B23" s="92"/>
      <c r="C23" s="91" t="s">
        <v>55</v>
      </c>
      <c r="D23" s="91"/>
      <c r="E23" s="91"/>
      <c r="F23" s="91"/>
      <c r="G23" s="91"/>
    </row>
    <row r="24" spans="1:7" s="25" customFormat="1" ht="46.15" customHeight="1">
      <c r="A24" s="94" t="s">
        <v>56</v>
      </c>
      <c r="B24" s="92"/>
      <c r="C24" s="117" t="s">
        <v>160</v>
      </c>
    </row>
    <row r="25" spans="1:7" s="25" customFormat="1" ht="78" customHeight="1">
      <c r="A25" s="91" t="s">
        <v>115</v>
      </c>
      <c r="B25" s="92"/>
      <c r="C25" s="222" t="s">
        <v>105</v>
      </c>
      <c r="D25" s="222"/>
      <c r="E25" s="222"/>
      <c r="F25" s="222"/>
      <c r="G25" s="222"/>
    </row>
    <row r="26" spans="1:7" s="25" customFormat="1" ht="82.15" customHeight="1">
      <c r="A26" s="94" t="s">
        <v>58</v>
      </c>
      <c r="B26" s="92"/>
      <c r="C26" s="221" t="s">
        <v>161</v>
      </c>
      <c r="D26" s="221"/>
      <c r="E26" s="221"/>
      <c r="F26" s="221"/>
      <c r="G26" s="221"/>
    </row>
    <row r="27" spans="1:7" s="25" customFormat="1">
      <c r="A27" s="88"/>
      <c r="B27" s="92"/>
      <c r="C27" s="92"/>
      <c r="D27" s="92"/>
      <c r="E27" s="92"/>
      <c r="F27" s="92"/>
      <c r="G27" s="95"/>
    </row>
    <row r="28" spans="1:7" s="26" customFormat="1" ht="19.5" customHeight="1">
      <c r="A28" s="215" t="s">
        <v>60</v>
      </c>
      <c r="B28" s="215"/>
      <c r="C28" s="215"/>
      <c r="D28" s="215"/>
      <c r="E28" s="215"/>
      <c r="F28" s="215"/>
      <c r="G28" s="215"/>
    </row>
    <row r="29" spans="1:7" s="25" customFormat="1" ht="18.75" customHeight="1">
      <c r="A29" s="202" t="s">
        <v>61</v>
      </c>
      <c r="B29" s="204" t="s">
        <v>62</v>
      </c>
      <c r="C29" s="204" t="s">
        <v>63</v>
      </c>
      <c r="D29" s="212" t="s">
        <v>64</v>
      </c>
      <c r="E29" s="206" t="s">
        <v>65</v>
      </c>
      <c r="F29" s="207"/>
      <c r="G29" s="208"/>
    </row>
    <row r="30" spans="1:7" s="25" customFormat="1" ht="21.75" customHeight="1">
      <c r="A30" s="211"/>
      <c r="B30" s="205"/>
      <c r="C30" s="205"/>
      <c r="D30" s="213"/>
      <c r="E30" s="96" t="s">
        <v>66</v>
      </c>
      <c r="F30" s="96" t="s">
        <v>67</v>
      </c>
      <c r="G30" s="96" t="s">
        <v>68</v>
      </c>
    </row>
    <row r="31" spans="1:7" s="25" customFormat="1" ht="34.5" customHeight="1">
      <c r="A31" s="118" t="s">
        <v>162</v>
      </c>
      <c r="B31" s="86" t="s">
        <v>69</v>
      </c>
      <c r="C31" s="4">
        <f>C65</f>
        <v>918014</v>
      </c>
      <c r="D31" s="4">
        <f t="shared" ref="D31:G31" si="0">D65</f>
        <v>942333</v>
      </c>
      <c r="E31" s="4">
        <f t="shared" si="0"/>
        <v>309846</v>
      </c>
      <c r="F31" s="4">
        <f t="shared" si="0"/>
        <v>0</v>
      </c>
      <c r="G31" s="4">
        <f t="shared" si="0"/>
        <v>0</v>
      </c>
    </row>
    <row r="32" spans="1:7" s="25" customFormat="1" ht="32.25" customHeight="1">
      <c r="A32" s="98" t="s">
        <v>70</v>
      </c>
      <c r="B32" s="99" t="s">
        <v>69</v>
      </c>
      <c r="C32" s="7">
        <f>C31</f>
        <v>918014</v>
      </c>
      <c r="D32" s="7">
        <f t="shared" ref="D32:G32" si="1">D31</f>
        <v>942333</v>
      </c>
      <c r="E32" s="7">
        <f t="shared" si="1"/>
        <v>309846</v>
      </c>
      <c r="F32" s="7">
        <f t="shared" si="1"/>
        <v>0</v>
      </c>
      <c r="G32" s="7">
        <f t="shared" si="1"/>
        <v>0</v>
      </c>
    </row>
    <row r="33" spans="1:7" s="25" customFormat="1">
      <c r="A33" s="88"/>
      <c r="B33" s="92"/>
      <c r="C33" s="92"/>
      <c r="D33" s="92"/>
      <c r="E33" s="92"/>
      <c r="F33" s="92"/>
      <c r="G33" s="92"/>
    </row>
    <row r="34" spans="1:7" s="25" customFormat="1">
      <c r="A34" s="88" t="s">
        <v>71</v>
      </c>
      <c r="B34" s="89"/>
      <c r="C34" s="76" t="s">
        <v>149</v>
      </c>
      <c r="D34" s="88"/>
      <c r="E34" s="88"/>
      <c r="F34" s="88"/>
      <c r="G34" s="88"/>
    </row>
    <row r="35" spans="1:7" s="25" customFormat="1">
      <c r="A35" s="91" t="s">
        <v>73</v>
      </c>
      <c r="B35" s="92"/>
      <c r="C35" s="79"/>
      <c r="D35" s="92"/>
      <c r="E35" s="88"/>
      <c r="F35" s="88"/>
      <c r="G35" s="88"/>
    </row>
    <row r="36" spans="1:7" s="25" customFormat="1" ht="35.450000000000003" customHeight="1">
      <c r="A36" s="91" t="s">
        <v>74</v>
      </c>
      <c r="B36" s="92"/>
      <c r="C36" s="189" t="s">
        <v>51</v>
      </c>
      <c r="D36" s="189"/>
      <c r="E36" s="189"/>
      <c r="F36" s="189"/>
      <c r="G36" s="189"/>
    </row>
    <row r="37" spans="1:7" s="25" customFormat="1">
      <c r="A37" s="91" t="s">
        <v>75</v>
      </c>
      <c r="B37" s="92"/>
      <c r="C37" s="79" t="s">
        <v>55</v>
      </c>
      <c r="D37" s="92"/>
      <c r="E37" s="88"/>
      <c r="F37" s="88"/>
      <c r="G37" s="88"/>
    </row>
    <row r="38" spans="1:7" s="25" customFormat="1" ht="37.15" customHeight="1">
      <c r="A38" s="88" t="s">
        <v>76</v>
      </c>
      <c r="B38" s="92"/>
      <c r="C38" s="221" t="s">
        <v>163</v>
      </c>
      <c r="D38" s="221"/>
      <c r="E38" s="221"/>
      <c r="F38" s="221"/>
      <c r="G38" s="221"/>
    </row>
    <row r="39" spans="1:7" s="25" customFormat="1" ht="13.5" customHeight="1">
      <c r="A39" s="91"/>
      <c r="B39" s="92"/>
      <c r="C39" s="79"/>
      <c r="D39" s="92"/>
      <c r="E39" s="88"/>
      <c r="F39" s="88"/>
      <c r="G39" s="88"/>
    </row>
    <row r="40" spans="1:7" s="25" customFormat="1" ht="111.75" hidden="1" customHeight="1">
      <c r="A40" s="210" t="s">
        <v>78</v>
      </c>
      <c r="B40" s="218" t="s">
        <v>62</v>
      </c>
      <c r="C40" s="204" t="s">
        <v>79</v>
      </c>
      <c r="D40" s="204" t="s">
        <v>80</v>
      </c>
      <c r="E40" s="210" t="s">
        <v>65</v>
      </c>
      <c r="F40" s="210"/>
      <c r="G40" s="210"/>
    </row>
    <row r="41" spans="1:7" s="25" customFormat="1" ht="93" hidden="1" customHeight="1">
      <c r="A41" s="210"/>
      <c r="B41" s="219"/>
      <c r="C41" s="205"/>
      <c r="D41" s="205"/>
      <c r="E41" s="96" t="s">
        <v>66</v>
      </c>
      <c r="F41" s="96" t="s">
        <v>67</v>
      </c>
      <c r="G41" s="96" t="s">
        <v>68</v>
      </c>
    </row>
    <row r="42" spans="1:7" s="25" customFormat="1" ht="15" hidden="1" customHeight="1">
      <c r="A42" s="74" t="s">
        <v>150</v>
      </c>
      <c r="B42" s="109" t="s">
        <v>93</v>
      </c>
      <c r="C42" s="113">
        <v>2</v>
      </c>
      <c r="D42" s="113"/>
      <c r="E42" s="113">
        <v>1</v>
      </c>
      <c r="F42" s="113"/>
      <c r="G42" s="113"/>
    </row>
    <row r="43" spans="1:7" s="25" customFormat="1" ht="49.5" hidden="1" customHeight="1">
      <c r="A43" s="114" t="s">
        <v>151</v>
      </c>
      <c r="B43" s="109" t="s">
        <v>93</v>
      </c>
      <c r="C43" s="100">
        <v>17</v>
      </c>
      <c r="D43" s="100"/>
      <c r="E43" s="100"/>
      <c r="F43" s="100"/>
      <c r="G43" s="100"/>
    </row>
    <row r="44" spans="1:7" s="25" customFormat="1" ht="15" hidden="1" customHeight="1">
      <c r="A44" s="80" t="s">
        <v>152</v>
      </c>
      <c r="B44" s="109" t="s">
        <v>93</v>
      </c>
      <c r="C44" s="100">
        <v>34</v>
      </c>
      <c r="D44" s="100"/>
      <c r="E44" s="100"/>
      <c r="F44" s="100"/>
      <c r="G44" s="100"/>
    </row>
    <row r="45" spans="1:7" s="25" customFormat="1" ht="15" hidden="1" customHeight="1">
      <c r="A45" s="115" t="s">
        <v>153</v>
      </c>
      <c r="B45" s="109" t="s">
        <v>93</v>
      </c>
      <c r="C45" s="86">
        <v>150</v>
      </c>
      <c r="D45" s="86">
        <v>2</v>
      </c>
      <c r="E45" s="86">
        <f>5+1</f>
        <v>6</v>
      </c>
      <c r="F45" s="86"/>
      <c r="G45" s="86"/>
    </row>
    <row r="46" spans="1:7" s="25" customFormat="1" ht="33" hidden="1" customHeight="1">
      <c r="A46" s="84" t="s">
        <v>154</v>
      </c>
      <c r="B46" s="109" t="s">
        <v>93</v>
      </c>
      <c r="C46" s="99">
        <v>44782</v>
      </c>
      <c r="D46" s="112">
        <v>38793</v>
      </c>
      <c r="E46" s="116">
        <v>38997</v>
      </c>
      <c r="F46" s="116">
        <v>38921</v>
      </c>
      <c r="G46" s="116">
        <v>39860</v>
      </c>
    </row>
    <row r="47" spans="1:7" s="25" customFormat="1" ht="83.25" hidden="1" customHeight="1">
      <c r="A47" s="84" t="s">
        <v>155</v>
      </c>
      <c r="B47" s="109" t="s">
        <v>93</v>
      </c>
      <c r="C47" s="99"/>
      <c r="D47" s="112">
        <v>351</v>
      </c>
      <c r="E47" s="116">
        <v>3145</v>
      </c>
      <c r="F47" s="116"/>
      <c r="G47" s="116"/>
    </row>
    <row r="48" spans="1:7" s="25" customFormat="1" ht="15" hidden="1" customHeight="1">
      <c r="A48" s="202" t="s">
        <v>84</v>
      </c>
      <c r="B48" s="204" t="s">
        <v>62</v>
      </c>
      <c r="C48" s="204" t="s">
        <v>63</v>
      </c>
      <c r="D48" s="212" t="s">
        <v>64</v>
      </c>
      <c r="E48" s="206" t="s">
        <v>65</v>
      </c>
      <c r="F48" s="207"/>
      <c r="G48" s="208"/>
    </row>
    <row r="49" spans="1:7" s="25" customFormat="1" ht="15" hidden="1" customHeight="1">
      <c r="A49" s="211"/>
      <c r="B49" s="205"/>
      <c r="C49" s="205"/>
      <c r="D49" s="213"/>
      <c r="E49" s="96" t="s">
        <v>66</v>
      </c>
      <c r="F49" s="96" t="s">
        <v>67</v>
      </c>
      <c r="G49" s="96" t="s">
        <v>68</v>
      </c>
    </row>
    <row r="50" spans="1:7" s="25" customFormat="1" ht="30" hidden="1" customHeight="1">
      <c r="A50" s="106" t="s">
        <v>148</v>
      </c>
      <c r="B50" s="86" t="s">
        <v>69</v>
      </c>
      <c r="C50" s="100">
        <v>838048</v>
      </c>
      <c r="D50" s="100">
        <v>121594</v>
      </c>
      <c r="E50" s="100">
        <f>113347+4465+7000+25200</f>
        <v>150012</v>
      </c>
      <c r="F50" s="100"/>
      <c r="G50" s="100"/>
    </row>
    <row r="51" spans="1:7" s="25" customFormat="1" ht="28.5" hidden="1" customHeight="1">
      <c r="A51" s="98" t="s">
        <v>156</v>
      </c>
      <c r="B51" s="99" t="s">
        <v>69</v>
      </c>
      <c r="C51" s="96">
        <f>C50</f>
        <v>838048</v>
      </c>
      <c r="D51" s="96">
        <f>D50</f>
        <v>121594</v>
      </c>
      <c r="E51" s="96">
        <f>E50</f>
        <v>150012</v>
      </c>
      <c r="F51" s="96">
        <f>F50</f>
        <v>0</v>
      </c>
      <c r="G51" s="96">
        <f>G50</f>
        <v>0</v>
      </c>
    </row>
    <row r="52" spans="1:7" s="25" customFormat="1" ht="15" hidden="1" customHeight="1">
      <c r="A52" s="88"/>
      <c r="B52" s="88"/>
      <c r="C52" s="88"/>
      <c r="D52" s="88"/>
      <c r="E52" s="88"/>
      <c r="F52" s="88"/>
      <c r="G52" s="88"/>
    </row>
    <row r="53" spans="1:7" s="25" customFormat="1" ht="15" hidden="1" customHeight="1">
      <c r="A53" s="88"/>
      <c r="B53" s="88"/>
      <c r="C53" s="88"/>
      <c r="D53" s="88"/>
      <c r="E53" s="88"/>
      <c r="F53" s="88"/>
      <c r="G53" s="88"/>
    </row>
    <row r="54" spans="1:7" s="25" customFormat="1" ht="15" hidden="1" customHeight="1">
      <c r="A54" s="88"/>
      <c r="B54" s="88"/>
      <c r="C54" s="88"/>
      <c r="D54" s="88"/>
      <c r="E54" s="88"/>
      <c r="F54" s="88"/>
      <c r="G54" s="88"/>
    </row>
    <row r="55" spans="1:7" s="25" customFormat="1" ht="15" hidden="1" customHeight="1">
      <c r="A55" s="88"/>
      <c r="B55" s="88"/>
      <c r="C55" s="88"/>
      <c r="D55" s="88"/>
      <c r="E55" s="88"/>
      <c r="F55" s="88"/>
      <c r="G55" s="88"/>
    </row>
    <row r="56" spans="1:7" s="25" customFormat="1" ht="19.5" customHeight="1">
      <c r="A56" s="210" t="s">
        <v>78</v>
      </c>
      <c r="B56" s="218" t="s">
        <v>62</v>
      </c>
      <c r="C56" s="204" t="s">
        <v>79</v>
      </c>
      <c r="D56" s="204" t="s">
        <v>80</v>
      </c>
      <c r="E56" s="210" t="s">
        <v>65</v>
      </c>
      <c r="F56" s="210"/>
      <c r="G56" s="210"/>
    </row>
    <row r="57" spans="1:7" s="25" customFormat="1" ht="19.5" customHeight="1">
      <c r="A57" s="210"/>
      <c r="B57" s="219"/>
      <c r="C57" s="205"/>
      <c r="D57" s="205"/>
      <c r="E57" s="96" t="s">
        <v>66</v>
      </c>
      <c r="F57" s="96" t="s">
        <v>67</v>
      </c>
      <c r="G57" s="96" t="s">
        <v>68</v>
      </c>
    </row>
    <row r="58" spans="1:7" s="25" customFormat="1" ht="33" customHeight="1">
      <c r="A58" s="119" t="s">
        <v>152</v>
      </c>
      <c r="B58" s="120" t="s">
        <v>93</v>
      </c>
      <c r="C58" s="41">
        <v>3</v>
      </c>
      <c r="D58" s="41">
        <v>3</v>
      </c>
      <c r="E58" s="41">
        <v>0</v>
      </c>
      <c r="F58" s="11">
        <v>0</v>
      </c>
      <c r="G58" s="11">
        <v>0</v>
      </c>
    </row>
    <row r="59" spans="1:7" s="25" customFormat="1" ht="18.75" customHeight="1">
      <c r="A59" s="121" t="s">
        <v>153</v>
      </c>
      <c r="B59" s="120" t="s">
        <v>93</v>
      </c>
      <c r="C59" s="22">
        <v>5</v>
      </c>
      <c r="D59" s="22">
        <v>7</v>
      </c>
      <c r="E59" s="41">
        <v>0</v>
      </c>
      <c r="F59" s="11">
        <v>0</v>
      </c>
      <c r="G59" s="11">
        <v>0</v>
      </c>
    </row>
    <row r="60" spans="1:7" s="25" customFormat="1" ht="18.75" customHeight="1">
      <c r="A60" s="119" t="s">
        <v>164</v>
      </c>
      <c r="B60" s="120" t="s">
        <v>93</v>
      </c>
      <c r="C60" s="24">
        <v>1</v>
      </c>
      <c r="D60" s="4">
        <v>0</v>
      </c>
      <c r="E60" s="19">
        <f>2+1</f>
        <v>3</v>
      </c>
      <c r="F60" s="11">
        <v>0</v>
      </c>
      <c r="G60" s="11">
        <v>0</v>
      </c>
    </row>
    <row r="61" spans="1:7" s="25" customFormat="1" ht="18.75" customHeight="1">
      <c r="A61" s="121" t="s">
        <v>165</v>
      </c>
      <c r="B61" s="120" t="s">
        <v>93</v>
      </c>
      <c r="C61" s="24">
        <v>0</v>
      </c>
      <c r="D61" s="4">
        <v>0</v>
      </c>
      <c r="E61" s="19">
        <v>1</v>
      </c>
      <c r="F61" s="11"/>
      <c r="G61" s="11"/>
    </row>
    <row r="62" spans="1:7" s="25" customFormat="1" ht="15.75" customHeight="1">
      <c r="A62" s="220" t="s">
        <v>84</v>
      </c>
      <c r="B62" s="210" t="s">
        <v>62</v>
      </c>
      <c r="C62" s="204" t="s">
        <v>63</v>
      </c>
      <c r="D62" s="212" t="s">
        <v>64</v>
      </c>
      <c r="E62" s="206" t="s">
        <v>65</v>
      </c>
      <c r="F62" s="207"/>
      <c r="G62" s="208"/>
    </row>
    <row r="63" spans="1:7" s="25" customFormat="1">
      <c r="A63" s="220"/>
      <c r="B63" s="210"/>
      <c r="C63" s="205"/>
      <c r="D63" s="213"/>
      <c r="E63" s="96" t="s">
        <v>66</v>
      </c>
      <c r="F63" s="96" t="s">
        <v>67</v>
      </c>
      <c r="G63" s="96" t="s">
        <v>68</v>
      </c>
    </row>
    <row r="64" spans="1:7" s="26" customFormat="1" ht="19.5" customHeight="1">
      <c r="A64" s="111" t="s">
        <v>148</v>
      </c>
      <c r="B64" s="86" t="s">
        <v>69</v>
      </c>
      <c r="C64" s="41">
        <v>918014</v>
      </c>
      <c r="D64" s="41">
        <v>942333</v>
      </c>
      <c r="E64" s="41">
        <f>13474+269011+32503-13317+10000-1825</f>
        <v>309846</v>
      </c>
      <c r="F64" s="41">
        <v>0</v>
      </c>
      <c r="G64" s="41">
        <v>0</v>
      </c>
    </row>
    <row r="65" spans="1:7" s="25" customFormat="1" ht="35.25" customHeight="1">
      <c r="A65" s="98" t="s">
        <v>156</v>
      </c>
      <c r="B65" s="99" t="s">
        <v>69</v>
      </c>
      <c r="C65" s="42">
        <f>C64</f>
        <v>918014</v>
      </c>
      <c r="D65" s="42">
        <f t="shared" ref="D65:G65" si="2">D64</f>
        <v>942333</v>
      </c>
      <c r="E65" s="42">
        <f t="shared" si="2"/>
        <v>309846</v>
      </c>
      <c r="F65" s="42">
        <f t="shared" si="2"/>
        <v>0</v>
      </c>
      <c r="G65" s="42">
        <f t="shared" si="2"/>
        <v>0</v>
      </c>
    </row>
  </sheetData>
  <mergeCells count="46">
    <mergeCell ref="F1:G1"/>
    <mergeCell ref="F2:G2"/>
    <mergeCell ref="F3:G3"/>
    <mergeCell ref="F4:G4"/>
    <mergeCell ref="F5:G5"/>
    <mergeCell ref="F7:G7"/>
    <mergeCell ref="F8:G8"/>
    <mergeCell ref="F9:G9"/>
    <mergeCell ref="F10:G10"/>
    <mergeCell ref="F11:G11"/>
    <mergeCell ref="A12:G12"/>
    <mergeCell ref="A13:G13"/>
    <mergeCell ref="C17:G17"/>
    <mergeCell ref="C18:G18"/>
    <mergeCell ref="A20:B20"/>
    <mergeCell ref="C21:G21"/>
    <mergeCell ref="C25:G25"/>
    <mergeCell ref="C26:G26"/>
    <mergeCell ref="A28:G28"/>
    <mergeCell ref="A29:A30"/>
    <mergeCell ref="B29:B30"/>
    <mergeCell ref="C29:C30"/>
    <mergeCell ref="D29:D30"/>
    <mergeCell ref="E29:G29"/>
    <mergeCell ref="C36:G36"/>
    <mergeCell ref="C38:G38"/>
    <mergeCell ref="A40:A41"/>
    <mergeCell ref="B40:B41"/>
    <mergeCell ref="C40:C41"/>
    <mergeCell ref="D40:D41"/>
    <mergeCell ref="E40:G40"/>
    <mergeCell ref="A48:A49"/>
    <mergeCell ref="B48:B49"/>
    <mergeCell ref="C48:C49"/>
    <mergeCell ref="D48:D49"/>
    <mergeCell ref="E48:G48"/>
    <mergeCell ref="A56:A57"/>
    <mergeCell ref="B56:B57"/>
    <mergeCell ref="C56:C57"/>
    <mergeCell ref="D56:D57"/>
    <mergeCell ref="E56:G56"/>
    <mergeCell ref="A62:A63"/>
    <mergeCell ref="B62:B63"/>
    <mergeCell ref="C62:C63"/>
    <mergeCell ref="D62:D63"/>
    <mergeCell ref="E62:G62"/>
  </mergeCells>
  <pageMargins left="0.51181102362204722" right="0" top="0.31496062992125984" bottom="0" header="0.31496062992125984" footer="0.31496062992125984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001</vt:lpstr>
      <vt:lpstr>002 </vt:lpstr>
      <vt:lpstr>003 </vt:lpstr>
      <vt:lpstr>006</vt:lpstr>
      <vt:lpstr>007</vt:lpstr>
      <vt:lpstr>032 </vt:lpstr>
      <vt:lpstr>113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Админ</cp:lastModifiedBy>
  <cp:lastPrinted>2018-05-02T05:29:45Z</cp:lastPrinted>
  <dcterms:created xsi:type="dcterms:W3CDTF">2015-07-09T18:23:50Z</dcterms:created>
  <dcterms:modified xsi:type="dcterms:W3CDTF">2018-05-02T05:31:14Z</dcterms:modified>
</cp:coreProperties>
</file>